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95" yWindow="1080" windowWidth="16605" windowHeight="9435" tabRatio="694" activeTab="1"/>
  </bookViews>
  <sheets>
    <sheet name="Evaluation Rating Legend" sheetId="1" r:id="rId1"/>
    <sheet name="Evaluation Matrix Q1" sheetId="2" r:id="rId2"/>
    <sheet name="Evaluation Matrix Q2" sheetId="3" r:id="rId3"/>
    <sheet name="Evaluation Matrix Q3" sheetId="4" r:id="rId4"/>
    <sheet name="Evaluation Matrix Q4" sheetId="5" r:id="rId5"/>
    <sheet name="Evaluation Results" sheetId="6" r:id="rId6"/>
  </sheets>
  <definedNames>
    <definedName name="_xlnm.Print_Area" localSheetId="1">'Evaluation Matrix Q1'!$A$1:$N$35</definedName>
    <definedName name="_xlnm.Print_Area" localSheetId="2">'Evaluation Matrix Q2'!$A$1:$N$34</definedName>
    <definedName name="_xlnm.Print_Area" localSheetId="3">'Evaluation Matrix Q3'!$A$1:$N$34</definedName>
    <definedName name="_xlnm.Print_Area" localSheetId="4">'Evaluation Matrix Q4'!$A$1:$N$34</definedName>
    <definedName name="_xlnm.Print_Area" localSheetId="0">'Evaluation Rating Legend'!$A$1:$C$10</definedName>
    <definedName name="_xlnm.Print_Area" localSheetId="5">'Evaluation Results'!$A$1:$F$34,'Evaluation Results'!$A$38:$F$100</definedName>
    <definedName name="_xlnm.Print_Titles" localSheetId="1">'Evaluation Matrix Q1'!$1:$6</definedName>
    <definedName name="_xlnm.Print_Titles" localSheetId="2">'Evaluation Matrix Q2'!$1:$6</definedName>
    <definedName name="_xlnm.Print_Titles" localSheetId="3">'Evaluation Matrix Q3'!$1:$6</definedName>
    <definedName name="_xlnm.Print_Titles" localSheetId="4">'Evaluation Matrix Q4'!$1:$6</definedName>
    <definedName name="_xlnm.Print_Titles" localSheetId="0">'Evaluation Rating Legend'!$1:$2</definedName>
  </definedNames>
  <calcPr fullCalcOnLoad="1"/>
</workbook>
</file>

<file path=xl/sharedStrings.xml><?xml version="1.0" encoding="utf-8"?>
<sst xmlns="http://schemas.openxmlformats.org/spreadsheetml/2006/main" count="547" uniqueCount="125">
  <si>
    <t>Category</t>
  </si>
  <si>
    <t>Category Discription</t>
  </si>
  <si>
    <t>Critical Timeline</t>
  </si>
  <si>
    <t>NANC Report</t>
  </si>
  <si>
    <t>Report accentuates Anomalies and/or unusual items so easily recognized.</t>
  </si>
  <si>
    <t>6-biz days prior to NANC meeting</t>
  </si>
  <si>
    <t>4-biz days prior to NANC meeting</t>
  </si>
  <si>
    <t>FCC Reports</t>
  </si>
  <si>
    <t>Acceptable format per FCC.</t>
  </si>
  <si>
    <t>Receivables: by the 15th day of month following quarter end</t>
  </si>
  <si>
    <t>Customer Service</t>
  </si>
  <si>
    <t>Satisfaction Rating</t>
  </si>
  <si>
    <t>N/A (0)</t>
  </si>
  <si>
    <t>NOT MET (1)</t>
  </si>
  <si>
    <t>Expectations</t>
  </si>
  <si>
    <t>Numeric Rating</t>
  </si>
  <si>
    <t xml:space="preserve"> </t>
  </si>
  <si>
    <t>Received &amp; understood by client base</t>
  </si>
  <si>
    <t>Ensure Bill Sent to Correct Person</t>
  </si>
  <si>
    <t>Record review to confirm SP default prior to notifying FCC.</t>
  </si>
  <si>
    <t>Best Attempt to Resolve (or Refer)</t>
  </si>
  <si>
    <t>Monthly</t>
  </si>
  <si>
    <t>Monthly, those 90 days past due.</t>
  </si>
  <si>
    <t>Ongoing</t>
  </si>
  <si>
    <t>Processes</t>
  </si>
  <si>
    <t>Questions Answered</t>
  </si>
  <si>
    <t>Open two-way discussion to avoid misunderstandings</t>
  </si>
  <si>
    <t>Anticipate backfills so that staffing levels are never a performance issue</t>
  </si>
  <si>
    <t>Start Process Early (Is this perhaps under the FCC’s control?)</t>
  </si>
  <si>
    <t xml:space="preserve">TBD (Garth Steele)   </t>
  </si>
  <si>
    <t>Clean-Up of Receivables</t>
  </si>
  <si>
    <t>Contribution Factor</t>
  </si>
  <si>
    <t>Scenarios provided at least 4 weeks in advance of NANC meeting.</t>
  </si>
  <si>
    <t>Final Recommendation sent at least 1 week prior to NANC meeting.</t>
  </si>
  <si>
    <t>Sent to B&amp;C WG for review at least 1 week prior to filing due-date.</t>
  </si>
  <si>
    <t>Other</t>
  </si>
  <si>
    <t>Identify Monthly, if any.</t>
  </si>
  <si>
    <t>May</t>
  </si>
  <si>
    <t>March</t>
  </si>
  <si>
    <t>Evaluation Rating Legend</t>
  </si>
  <si>
    <t xml:space="preserve">o  B&amp;C WG </t>
  </si>
  <si>
    <t>o  NANC</t>
  </si>
  <si>
    <t>o  Cash Bal (SSF-24) Mthly</t>
  </si>
  <si>
    <t>o  Financial – Monthly</t>
  </si>
  <si>
    <t>o  Report on Receivables (Qtrly)</t>
  </si>
  <si>
    <t>o  Statement of Fund 
   Performance (Qtrly)</t>
  </si>
  <si>
    <t>o  Distributing Invoices</t>
  </si>
  <si>
    <t>o  Processing Payments</t>
  </si>
  <si>
    <t>o  Late/Absent Payments</t>
  </si>
  <si>
    <t>o  FCC Red Light Notices</t>
  </si>
  <si>
    <t>o  Complaints</t>
  </si>
  <si>
    <t>o  Audit Participation</t>
  </si>
  <si>
    <t>o  Communications Improvement</t>
  </si>
  <si>
    <t>o  Staffing Changes</t>
  </si>
  <si>
    <t>o  Contract Renewal</t>
  </si>
  <si>
    <t>o  Accounts Receivable</t>
  </si>
  <si>
    <t>o  B&amp;C WG Review</t>
  </si>
  <si>
    <t>o  NANC Review</t>
  </si>
  <si>
    <t>o  FCC Filing</t>
  </si>
  <si>
    <t>o  One-time Items</t>
  </si>
  <si>
    <t>o  Other Achievements</t>
  </si>
  <si>
    <r>
      <t>Cash Bal</t>
    </r>
    <r>
      <rPr>
        <sz val="9"/>
        <rFont val="Times New Roman"/>
        <family val="1"/>
      </rPr>
      <t xml:space="preserve">:  by the 3 </t>
    </r>
    <r>
      <rPr>
        <vertAlign val="superscript"/>
        <sz val="9"/>
        <rFont val="Times New Roman"/>
        <family val="1"/>
      </rPr>
      <t>rd</t>
    </r>
    <r>
      <rPr>
        <sz val="9"/>
        <rFont val="Times New Roman"/>
        <family val="1"/>
      </rPr>
      <t xml:space="preserve"> biz day after month end</t>
    </r>
  </si>
  <si>
    <r>
      <t>Financial</t>
    </r>
    <r>
      <rPr>
        <sz val="9"/>
        <rFont val="Times New Roman"/>
        <family val="1"/>
      </rPr>
      <t>:  by  the 10</t>
    </r>
    <r>
      <rPr>
        <vertAlign val="superscript"/>
        <sz val="9"/>
        <rFont val="Times New Roman"/>
        <family val="1"/>
      </rPr>
      <t>th</t>
    </r>
    <r>
      <rPr>
        <sz val="9"/>
        <rFont val="Times New Roman"/>
        <family val="1"/>
      </rPr>
      <t xml:space="preserve"> day after month end</t>
    </r>
  </si>
  <si>
    <r>
      <t>Fund Performance:</t>
    </r>
    <r>
      <rPr>
        <sz val="9"/>
        <rFont val="Times New Roman"/>
        <family val="1"/>
      </rPr>
      <t xml:space="preserve"> by the 15</t>
    </r>
    <r>
      <rPr>
        <vertAlign val="superscript"/>
        <sz val="9"/>
        <rFont val="Times New Roman"/>
        <family val="1"/>
      </rPr>
      <t>th</t>
    </r>
    <r>
      <rPr>
        <sz val="9"/>
        <rFont val="Times New Roman"/>
        <family val="1"/>
      </rPr>
      <t xml:space="preserve"> day of month </t>
    </r>
  </si>
  <si>
    <r>
      <t>React to missing Payments received after 12</t>
    </r>
    <r>
      <rPr>
        <vertAlign val="superscript"/>
        <sz val="9"/>
        <rFont val="Times New Roman"/>
        <family val="1"/>
      </rPr>
      <t>th</t>
    </r>
    <r>
      <rPr>
        <sz val="9"/>
        <rFont val="Times New Roman"/>
        <family val="1"/>
      </rPr>
      <t xml:space="preserve"> day of the following month.</t>
    </r>
  </si>
  <si>
    <r>
      <t>Payment processing done weekly, statements for outstanding balances at end of month sent by 5</t>
    </r>
    <r>
      <rPr>
        <vertAlign val="superscript"/>
        <sz val="9"/>
        <rFont val="Times New Roman"/>
        <family val="1"/>
      </rPr>
      <t>th</t>
    </r>
    <r>
      <rPr>
        <sz val="9"/>
        <rFont val="Times New Roman"/>
        <family val="1"/>
      </rPr>
      <t xml:space="preserve"> day following month end</t>
    </r>
  </si>
  <si>
    <r>
      <t xml:space="preserve">Met performance requirement(s)
</t>
    </r>
    <r>
      <rPr>
        <sz val="9"/>
        <rFont val="Times New Roman"/>
        <family val="1"/>
      </rPr>
      <t xml:space="preserve">
o  Met requirements in order to be considered successful
o  Performance was competent and reliable
o  Decisions and recommendations were within 
    requirements and expectations </t>
    </r>
  </si>
  <si>
    <t xml:space="preserve">o  Did not observe activity or does not apply to service 
    provider/regulator </t>
  </si>
  <si>
    <t>Overall</t>
  </si>
  <si>
    <t>NANP Billing &amp; Collection Agent Evaluation Results</t>
  </si>
  <si>
    <t>Enter Rating where shaded ==&gt;</t>
  </si>
  <si>
    <t>Evaluation Comments</t>
  </si>
  <si>
    <t>Evaluation Quarter Rating</t>
  </si>
  <si>
    <t>Jan</t>
  </si>
  <si>
    <t>Feb</t>
  </si>
  <si>
    <t>Mar</t>
  </si>
  <si>
    <t>NANP Billing &amp; Collection Agent Deliverable Evaluation Matrix</t>
  </si>
  <si>
    <t>Quarter 1</t>
  </si>
  <si>
    <t>Quarter 2</t>
  </si>
  <si>
    <t>Quarter 3</t>
  </si>
  <si>
    <t>Quarter 4</t>
  </si>
  <si>
    <t>1Q</t>
  </si>
  <si>
    <t>2Q</t>
  </si>
  <si>
    <t>3Q</t>
  </si>
  <si>
    <t>4Q</t>
  </si>
  <si>
    <t>Q1</t>
  </si>
  <si>
    <t>Q2</t>
  </si>
  <si>
    <t>Q3</t>
  </si>
  <si>
    <t>Q4</t>
  </si>
  <si>
    <t>Evaluation Rating Overall To Date</t>
  </si>
  <si>
    <t>o Cleaning up old files (old accounts that are out of business, that did not have the proper ID’s associated with them)
o Collecting on amounts due each month.</t>
  </si>
  <si>
    <t>o Targeted Completion of file clean up: End of Fiscal Year
o Collecting Amounts Monthly</t>
  </si>
  <si>
    <t>Statement and delinquency letter sent @ 30 &amp; 60 Days w/late fees. Report to NANC WG to reflect recievables greater than 90 days to the FCC.</t>
  </si>
  <si>
    <t>Statement and delinquency letter sent @ 30 &amp; 60 Days w/late fees. Report to NANC WG to reflect receivables greater than 90 days to the FCC.</t>
  </si>
  <si>
    <t>Category Description</t>
  </si>
  <si>
    <t>MET (2)</t>
  </si>
  <si>
    <t>Provided quick turn around to an FCC request to adjust the contribution factor to allow for a $1.5M Contingency in the B&amp;C Budget.</t>
  </si>
  <si>
    <t>Billing Collection Agent needs to inform the Working Group in advance of new corespondence impacting carriers.</t>
  </si>
  <si>
    <t>Proactively developed an Operational Review.</t>
  </si>
  <si>
    <t>Evaluation Period - Janurary 2013 thru March 2013</t>
  </si>
  <si>
    <t>JAN
2013</t>
  </si>
  <si>
    <t>FEB
2013</t>
  </si>
  <si>
    <t>MAR
2013</t>
  </si>
  <si>
    <t>Evaluation Period - April 2013 thru June 2013</t>
  </si>
  <si>
    <t>APR
2013</t>
  </si>
  <si>
    <t>MAY
2013</t>
  </si>
  <si>
    <t>JUN
2013</t>
  </si>
  <si>
    <t>Evaluation Period - July 2013 thru September 2013</t>
  </si>
  <si>
    <t>JUL
2013</t>
  </si>
  <si>
    <t>AUG
2013</t>
  </si>
  <si>
    <t>SEP
2013</t>
  </si>
  <si>
    <t>Evaluation Period - October 2013 thru December 2013</t>
  </si>
  <si>
    <t>OCT
2013</t>
  </si>
  <si>
    <t>NOV
2013</t>
  </si>
  <si>
    <t>DEC
2013</t>
  </si>
  <si>
    <t>Evaluation Period - January 2013 thru December 2013</t>
  </si>
  <si>
    <t>Evaluation Rating Q1
JAN - MAR
2013</t>
  </si>
  <si>
    <t>Evaluation Rating Q2
APR - JUN
2013</t>
  </si>
  <si>
    <t>Evaluation Rating Q3
JUL - SEP
2013</t>
  </si>
  <si>
    <t>Evaluation Rating Q4
OCT - DEC
2013</t>
  </si>
  <si>
    <t>Pro-Active 2011-2012 Operational Review presented on February 19, 2013 during the regulary scheduled B&amp;C WG meeting.
B&amp;C Agent is proactively creating a program that will let them batch process debt so thatdelinquent debt can be uploaded to Treasury.</t>
  </si>
  <si>
    <t>Welch LLP received an 8 month interim contract with includes a 2 1/2 month transition covering 4/1/2013 - 11/30/2013</t>
  </si>
  <si>
    <r>
      <t xml:space="preserve">Did not meet performance requirement(s)
</t>
    </r>
    <r>
      <rPr>
        <sz val="9"/>
        <rFont val="Times New Roman"/>
        <family val="1"/>
      </rPr>
      <t xml:space="preserve">
o  Administrative tasks and objectives were not within 
    requirements in order to be considered successful
o  Performance was unreliable and commitments were not 
    met
o  Decisions and recommendations were inconsistent with 
    requirements</t>
    </r>
  </si>
  <si>
    <t>Due to the Government shut down in Washington DC the December NANC Report was not presented in person but provided via email</t>
  </si>
  <si>
    <t>Contract extended through December 31, 2012. Contract extension. In November 2013 the FCC approved an 8 month contract extention through June 2014.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</si>
</sst>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_);[Red]\(#,##0.0\)"/>
    <numFmt numFmtId="169" formatCode="#,##0.0"/>
    <numFmt numFmtId="170" formatCode="#,##0.000"/>
    <numFmt numFmtId="171" formatCode="#,##0.0000000"/>
  </numFmts>
  <fonts count="52">
    <font>
      <sz val="10"/>
      <name val="Arial"/>
      <family val="0"/>
    </font>
    <font>
      <sz val="8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u val="single"/>
      <sz val="9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u val="single"/>
      <sz val="9"/>
      <name val="Times New Roman"/>
      <family val="1"/>
    </font>
    <font>
      <vertAlign val="superscript"/>
      <sz val="9"/>
      <name val="Times New Roman"/>
      <family val="1"/>
    </font>
    <font>
      <b/>
      <sz val="17"/>
      <name val="Times New Roman"/>
      <family val="1"/>
    </font>
    <font>
      <b/>
      <sz val="9"/>
      <color indexed="10"/>
      <name val="Times New Roman"/>
      <family val="1"/>
    </font>
    <font>
      <b/>
      <sz val="12"/>
      <color indexed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Times New Roman"/>
      <family val="0"/>
    </font>
    <font>
      <b/>
      <sz val="8"/>
      <color indexed="8"/>
      <name val="Times New Roman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double"/>
      <top style="thick"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double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 style="thin"/>
      <top style="medium"/>
      <bottom style="thick"/>
    </border>
    <border>
      <left style="thin"/>
      <right style="thin"/>
      <top style="thin"/>
      <bottom style="double"/>
    </border>
    <border>
      <left style="double"/>
      <right style="thin"/>
      <top style="double"/>
      <bottom style="thick"/>
    </border>
    <border>
      <left style="thin"/>
      <right style="thin"/>
      <top style="double"/>
      <bottom style="thick"/>
    </border>
    <border>
      <left style="double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double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ck"/>
      <bottom>
        <color indexed="63"/>
      </bottom>
    </border>
    <border>
      <left style="double"/>
      <right style="thin"/>
      <top style="thick"/>
      <bottom style="medium"/>
    </border>
    <border>
      <left style="double"/>
      <right style="thin"/>
      <top style="thin"/>
      <bottom>
        <color indexed="63"/>
      </bottom>
    </border>
    <border>
      <left style="double"/>
      <right style="thin"/>
      <top style="thick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n"/>
      <top style="thick"/>
      <bottom style="medium"/>
    </border>
    <border>
      <left style="thin"/>
      <right style="thin"/>
      <top style="thick"/>
      <bottom style="medium"/>
    </border>
    <border>
      <left>
        <color indexed="63"/>
      </left>
      <right style="double"/>
      <top style="double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thick"/>
      <bottom style="double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thick"/>
      <bottom style="double"/>
    </border>
    <border>
      <left>
        <color indexed="63"/>
      </left>
      <right style="double"/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Alignment="1">
      <alignment horizontal="left" vertical="center" indent="1"/>
    </xf>
    <xf numFmtId="0" fontId="5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 indent="1"/>
    </xf>
    <xf numFmtId="0" fontId="2" fillId="0" borderId="11" xfId="0" applyFont="1" applyBorder="1" applyAlignment="1">
      <alignment horizontal="left" vertical="center" wrapText="1" indent="2"/>
    </xf>
    <xf numFmtId="0" fontId="4" fillId="34" borderId="12" xfId="0" applyFont="1" applyFill="1" applyBorder="1" applyAlignment="1">
      <alignment horizontal="left" vertical="center" wrapText="1" indent="1"/>
    </xf>
    <xf numFmtId="0" fontId="2" fillId="34" borderId="13" xfId="0" applyFont="1" applyFill="1" applyBorder="1" applyAlignment="1">
      <alignment/>
    </xf>
    <xf numFmtId="0" fontId="2" fillId="34" borderId="13" xfId="0" applyFont="1" applyFill="1" applyBorder="1" applyAlignment="1">
      <alignment horizontal="left" vertical="center" wrapText="1" indent="1"/>
    </xf>
    <xf numFmtId="0" fontId="3" fillId="33" borderId="14" xfId="0" applyFont="1" applyFill="1" applyBorder="1" applyAlignment="1">
      <alignment horizontal="left" indent="1"/>
    </xf>
    <xf numFmtId="0" fontId="3" fillId="33" borderId="15" xfId="0" applyFont="1" applyFill="1" applyBorder="1" applyAlignment="1">
      <alignment horizontal="left" vertical="center" indent="1"/>
    </xf>
    <xf numFmtId="0" fontId="8" fillId="34" borderId="16" xfId="0" applyFont="1" applyFill="1" applyBorder="1" applyAlignment="1">
      <alignment horizontal="left" vertical="center" wrapText="1" indent="1"/>
    </xf>
    <xf numFmtId="0" fontId="2" fillId="34" borderId="17" xfId="0" applyFont="1" applyFill="1" applyBorder="1" applyAlignment="1">
      <alignment horizontal="left" vertical="center" wrapText="1" indent="1"/>
    </xf>
    <xf numFmtId="0" fontId="2" fillId="34" borderId="18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left" vertical="center" wrapText="1" indent="1"/>
    </xf>
    <xf numFmtId="0" fontId="2" fillId="0" borderId="19" xfId="0" applyFont="1" applyBorder="1" applyAlignment="1">
      <alignment horizontal="left" vertical="center" wrapText="1" indent="2"/>
    </xf>
    <xf numFmtId="0" fontId="2" fillId="0" borderId="20" xfId="0" applyFont="1" applyBorder="1" applyAlignment="1">
      <alignment horizontal="left" vertical="center" wrapText="1" indent="2"/>
    </xf>
    <xf numFmtId="0" fontId="2" fillId="0" borderId="21" xfId="0" applyFont="1" applyBorder="1" applyAlignment="1">
      <alignment horizontal="left" vertical="center" wrapText="1" indent="2"/>
    </xf>
    <xf numFmtId="0" fontId="2" fillId="0" borderId="22" xfId="0" applyFont="1" applyBorder="1" applyAlignment="1">
      <alignment horizontal="left" vertical="center" wrapText="1" indent="2"/>
    </xf>
    <xf numFmtId="0" fontId="2" fillId="0" borderId="23" xfId="0" applyFont="1" applyBorder="1" applyAlignment="1">
      <alignment horizontal="left" vertical="center" wrapText="1" indent="1"/>
    </xf>
    <xf numFmtId="0" fontId="2" fillId="0" borderId="24" xfId="0" applyFont="1" applyBorder="1" applyAlignment="1">
      <alignment horizontal="left" vertical="center" wrapText="1" indent="2"/>
    </xf>
    <xf numFmtId="0" fontId="2" fillId="0" borderId="25" xfId="0" applyFont="1" applyBorder="1" applyAlignment="1">
      <alignment horizontal="left" vertical="center" wrapText="1" indent="1"/>
    </xf>
    <xf numFmtId="0" fontId="9" fillId="0" borderId="23" xfId="0" applyFont="1" applyBorder="1" applyAlignment="1">
      <alignment horizontal="left" vertical="center" wrapText="1" indent="1"/>
    </xf>
    <xf numFmtId="0" fontId="2" fillId="0" borderId="26" xfId="0" applyFont="1" applyBorder="1" applyAlignment="1">
      <alignment horizontal="left" vertical="center" wrapText="1" indent="1"/>
    </xf>
    <xf numFmtId="0" fontId="9" fillId="0" borderId="26" xfId="0" applyFont="1" applyBorder="1" applyAlignment="1">
      <alignment horizontal="left" vertical="center" wrapText="1" indent="1"/>
    </xf>
    <xf numFmtId="0" fontId="9" fillId="0" borderId="25" xfId="0" applyFont="1" applyBorder="1" applyAlignment="1">
      <alignment horizontal="left" vertical="center" wrapText="1" indent="1"/>
    </xf>
    <xf numFmtId="0" fontId="2" fillId="0" borderId="27" xfId="0" applyFont="1" applyBorder="1" applyAlignment="1">
      <alignment horizontal="left" vertical="center" wrapText="1" indent="1"/>
    </xf>
    <xf numFmtId="0" fontId="2" fillId="0" borderId="28" xfId="0" applyFont="1" applyBorder="1" applyAlignment="1">
      <alignment horizontal="left" vertical="center" wrapText="1" indent="1"/>
    </xf>
    <xf numFmtId="0" fontId="4" fillId="33" borderId="29" xfId="0" applyFont="1" applyFill="1" applyBorder="1" applyAlignment="1">
      <alignment horizontal="left" vertical="center" wrapText="1" indent="1"/>
    </xf>
    <xf numFmtId="0" fontId="4" fillId="33" borderId="30" xfId="0" applyFont="1" applyFill="1" applyBorder="1" applyAlignment="1">
      <alignment horizontal="left" vertical="center" wrapText="1" indent="1"/>
    </xf>
    <xf numFmtId="0" fontId="4" fillId="34" borderId="31" xfId="0" applyFont="1" applyFill="1" applyBorder="1" applyAlignment="1">
      <alignment horizontal="left" vertical="center" indent="1"/>
    </xf>
    <xf numFmtId="0" fontId="2" fillId="0" borderId="32" xfId="0" applyFont="1" applyBorder="1" applyAlignment="1">
      <alignment horizontal="left" vertical="center" wrapText="1" indent="1"/>
    </xf>
    <xf numFmtId="0" fontId="4" fillId="34" borderId="33" xfId="0" applyFont="1" applyFill="1" applyBorder="1" applyAlignment="1">
      <alignment horizontal="left" vertical="center" indent="1"/>
    </xf>
    <xf numFmtId="0" fontId="6" fillId="0" borderId="34" xfId="0" applyFont="1" applyBorder="1" applyAlignment="1">
      <alignment horizontal="left" vertical="center" wrapText="1" indent="1"/>
    </xf>
    <xf numFmtId="0" fontId="3" fillId="33" borderId="10" xfId="0" applyFont="1" applyFill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 indent="2"/>
    </xf>
    <xf numFmtId="0" fontId="2" fillId="0" borderId="0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left" vertical="center" wrapText="1" indent="2"/>
    </xf>
    <xf numFmtId="0" fontId="2" fillId="0" borderId="38" xfId="0" applyFont="1" applyBorder="1" applyAlignment="1">
      <alignment horizontal="left" vertical="center" wrapText="1" indent="2"/>
    </xf>
    <xf numFmtId="0" fontId="4" fillId="34" borderId="39" xfId="0" applyFont="1" applyFill="1" applyBorder="1" applyAlignment="1">
      <alignment horizontal="left" vertical="center" wrapText="1" indent="1"/>
    </xf>
    <xf numFmtId="0" fontId="8" fillId="34" borderId="40" xfId="0" applyFont="1" applyFill="1" applyBorder="1" applyAlignment="1">
      <alignment horizontal="left" vertical="center" wrapText="1" indent="1"/>
    </xf>
    <xf numFmtId="0" fontId="4" fillId="34" borderId="40" xfId="0" applyFont="1" applyFill="1" applyBorder="1" applyAlignment="1">
      <alignment horizontal="left" vertical="center" wrapText="1" indent="1"/>
    </xf>
    <xf numFmtId="40" fontId="0" fillId="0" borderId="0" xfId="0" applyNumberFormat="1" applyAlignment="1">
      <alignment/>
    </xf>
    <xf numFmtId="38" fontId="0" fillId="0" borderId="0" xfId="0" applyNumberFormat="1" applyAlignment="1">
      <alignment/>
    </xf>
    <xf numFmtId="0" fontId="2" fillId="0" borderId="41" xfId="0" applyFont="1" applyBorder="1" applyAlignment="1">
      <alignment horizontal="left" vertical="center" wrapText="1" indent="2"/>
    </xf>
    <xf numFmtId="0" fontId="4" fillId="34" borderId="42" xfId="0" applyFont="1" applyFill="1" applyBorder="1" applyAlignment="1">
      <alignment horizontal="left" vertical="center" wrapText="1" indent="1"/>
    </xf>
    <xf numFmtId="0" fontId="7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33" borderId="43" xfId="0" applyFont="1" applyFill="1" applyBorder="1" applyAlignment="1">
      <alignment horizontal="center" vertical="center" wrapText="1"/>
    </xf>
    <xf numFmtId="0" fontId="4" fillId="33" borderId="44" xfId="0" applyFont="1" applyFill="1" applyBorder="1" applyAlignment="1">
      <alignment horizontal="center" vertical="center" wrapText="1"/>
    </xf>
    <xf numFmtId="0" fontId="2" fillId="34" borderId="45" xfId="0" applyFont="1" applyFill="1" applyBorder="1" applyAlignment="1">
      <alignment horizontal="center" vertical="center" wrapText="1"/>
    </xf>
    <xf numFmtId="0" fontId="2" fillId="34" borderId="46" xfId="0" applyFont="1" applyFill="1" applyBorder="1" applyAlignment="1">
      <alignment horizontal="center" vertical="center" wrapText="1"/>
    </xf>
    <xf numFmtId="0" fontId="2" fillId="34" borderId="47" xfId="0" applyFont="1" applyFill="1" applyBorder="1" applyAlignment="1">
      <alignment horizontal="center" vertical="center" wrapText="1"/>
    </xf>
    <xf numFmtId="0" fontId="2" fillId="34" borderId="48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4" fillId="33" borderId="49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left" vertical="center" wrapText="1" indent="1"/>
    </xf>
    <xf numFmtId="0" fontId="7" fillId="35" borderId="0" xfId="0" applyFont="1" applyFill="1" applyAlignment="1">
      <alignment horizontal="center" vertical="center" wrapText="1"/>
    </xf>
    <xf numFmtId="0" fontId="0" fillId="35" borderId="0" xfId="0" applyFill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50" xfId="0" applyFont="1" applyFill="1" applyBorder="1" applyAlignment="1" applyProtection="1">
      <alignment horizontal="center" vertical="center" wrapText="1"/>
      <protection/>
    </xf>
    <xf numFmtId="169" fontId="2" fillId="36" borderId="23" xfId="0" applyNumberFormat="1" applyFont="1" applyFill="1" applyBorder="1" applyAlignment="1" applyProtection="1">
      <alignment horizontal="center" vertical="center" wrapText="1"/>
      <protection/>
    </xf>
    <xf numFmtId="169" fontId="2" fillId="36" borderId="50" xfId="0" applyNumberFormat="1" applyFont="1" applyFill="1" applyBorder="1" applyAlignment="1" applyProtection="1">
      <alignment horizontal="center" vertical="center" wrapText="1"/>
      <protection/>
    </xf>
    <xf numFmtId="0" fontId="2" fillId="34" borderId="48" xfId="0" applyFont="1" applyFill="1" applyBorder="1" applyAlignment="1" applyProtection="1">
      <alignment horizontal="center" vertical="center" wrapText="1"/>
      <protection/>
    </xf>
    <xf numFmtId="169" fontId="2" fillId="34" borderId="48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Font="1" applyFill="1" applyBorder="1" applyAlignment="1" applyProtection="1">
      <alignment horizontal="center" vertical="center" wrapText="1"/>
      <protection/>
    </xf>
    <xf numFmtId="0" fontId="2" fillId="0" borderId="26" xfId="0" applyFont="1" applyFill="1" applyBorder="1" applyAlignment="1" applyProtection="1">
      <alignment horizontal="center" vertical="center" wrapText="1"/>
      <protection/>
    </xf>
    <xf numFmtId="169" fontId="2" fillId="36" borderId="26" xfId="0" applyNumberFormat="1" applyFont="1" applyFill="1" applyBorder="1" applyAlignment="1" applyProtection="1">
      <alignment horizontal="center" vertical="center" wrapText="1"/>
      <protection/>
    </xf>
    <xf numFmtId="0" fontId="2" fillId="34" borderId="46" xfId="0" applyFont="1" applyFill="1" applyBorder="1" applyAlignment="1" applyProtection="1">
      <alignment horizontal="center" vertical="center" wrapText="1"/>
      <protection/>
    </xf>
    <xf numFmtId="169" fontId="2" fillId="34" borderId="46" xfId="0" applyNumberFormat="1" applyFont="1" applyFill="1" applyBorder="1" applyAlignment="1" applyProtection="1">
      <alignment horizontal="center" vertical="center" wrapText="1"/>
      <protection/>
    </xf>
    <xf numFmtId="0" fontId="2" fillId="0" borderId="51" xfId="0" applyFont="1" applyFill="1" applyBorder="1" applyAlignment="1" applyProtection="1">
      <alignment horizontal="center" vertical="center" wrapText="1"/>
      <protection/>
    </xf>
    <xf numFmtId="0" fontId="2" fillId="0" borderId="28" xfId="0" applyFont="1" applyFill="1" applyBorder="1" applyAlignment="1" applyProtection="1">
      <alignment horizontal="center" vertical="center" wrapText="1"/>
      <protection/>
    </xf>
    <xf numFmtId="169" fontId="2" fillId="36" borderId="28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>
      <alignment horizontal="left" vertical="center" wrapText="1" indent="1"/>
    </xf>
    <xf numFmtId="0" fontId="2" fillId="0" borderId="11" xfId="0" applyFont="1" applyFill="1" applyBorder="1" applyAlignment="1" applyProtection="1">
      <alignment horizontal="center" wrapText="1"/>
      <protection/>
    </xf>
    <xf numFmtId="0" fontId="2" fillId="34" borderId="47" xfId="0" applyFont="1" applyFill="1" applyBorder="1" applyAlignment="1">
      <alignment horizontal="left" vertical="center" wrapText="1" indent="1"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40" fontId="2" fillId="34" borderId="46" xfId="0" applyNumberFormat="1" applyFont="1" applyFill="1" applyBorder="1" applyAlignment="1">
      <alignment horizontal="center" vertical="center" wrapText="1"/>
    </xf>
    <xf numFmtId="40" fontId="2" fillId="34" borderId="48" xfId="0" applyNumberFormat="1" applyFont="1" applyFill="1" applyBorder="1" applyAlignment="1" applyProtection="1">
      <alignment horizontal="center" vertical="center" wrapText="1"/>
      <protection/>
    </xf>
    <xf numFmtId="40" fontId="2" fillId="34" borderId="46" xfId="0" applyNumberFormat="1" applyFont="1" applyFill="1" applyBorder="1" applyAlignment="1" applyProtection="1">
      <alignment horizontal="center" vertical="center" wrapText="1"/>
      <protection/>
    </xf>
    <xf numFmtId="168" fontId="2" fillId="36" borderId="23" xfId="0" applyNumberFormat="1" applyFont="1" applyFill="1" applyBorder="1" applyAlignment="1" applyProtection="1">
      <alignment horizontal="center" vertical="center" wrapText="1"/>
      <protection/>
    </xf>
    <xf numFmtId="168" fontId="2" fillId="36" borderId="50" xfId="0" applyNumberFormat="1" applyFont="1" applyFill="1" applyBorder="1" applyAlignment="1" applyProtection="1">
      <alignment horizontal="center" vertical="center" wrapText="1"/>
      <protection/>
    </xf>
    <xf numFmtId="168" fontId="2" fillId="36" borderId="26" xfId="0" applyNumberFormat="1" applyFont="1" applyFill="1" applyBorder="1" applyAlignment="1" applyProtection="1">
      <alignment horizontal="center" vertical="center" wrapText="1"/>
      <protection/>
    </xf>
    <xf numFmtId="168" fontId="2" fillId="36" borderId="28" xfId="0" applyNumberFormat="1" applyFont="1" applyFill="1" applyBorder="1" applyAlignment="1" applyProtection="1">
      <alignment horizontal="center" vertical="center" wrapText="1"/>
      <protection/>
    </xf>
    <xf numFmtId="169" fontId="4" fillId="34" borderId="48" xfId="0" applyNumberFormat="1" applyFont="1" applyFill="1" applyBorder="1" applyAlignment="1">
      <alignment horizontal="center" vertical="center" wrapText="1"/>
    </xf>
    <xf numFmtId="169" fontId="2" fillId="0" borderId="23" xfId="0" applyNumberFormat="1" applyFont="1" applyBorder="1" applyAlignment="1">
      <alignment horizontal="center" vertical="center" wrapText="1"/>
    </xf>
    <xf numFmtId="169" fontId="2" fillId="0" borderId="52" xfId="0" applyNumberFormat="1" applyFont="1" applyBorder="1" applyAlignment="1">
      <alignment horizontal="center" vertical="center" wrapText="1"/>
    </xf>
    <xf numFmtId="169" fontId="2" fillId="0" borderId="50" xfId="0" applyNumberFormat="1" applyFont="1" applyBorder="1" applyAlignment="1">
      <alignment horizontal="center" vertical="center" wrapText="1"/>
    </xf>
    <xf numFmtId="169" fontId="2" fillId="0" borderId="53" xfId="0" applyNumberFormat="1" applyFont="1" applyBorder="1" applyAlignment="1">
      <alignment horizontal="center" vertical="center" wrapText="1"/>
    </xf>
    <xf numFmtId="169" fontId="2" fillId="0" borderId="26" xfId="0" applyNumberFormat="1" applyFont="1" applyBorder="1" applyAlignment="1">
      <alignment horizontal="center" vertical="center" wrapText="1"/>
    </xf>
    <xf numFmtId="169" fontId="2" fillId="0" borderId="35" xfId="0" applyNumberFormat="1" applyFont="1" applyBorder="1" applyAlignment="1">
      <alignment horizontal="center" vertical="center" wrapText="1"/>
    </xf>
    <xf numFmtId="169" fontId="2" fillId="0" borderId="54" xfId="0" applyNumberFormat="1" applyFont="1" applyBorder="1" applyAlignment="1">
      <alignment horizontal="center" vertical="center" wrapText="1"/>
    </xf>
    <xf numFmtId="169" fontId="2" fillId="0" borderId="55" xfId="0" applyNumberFormat="1" applyFont="1" applyBorder="1" applyAlignment="1">
      <alignment horizontal="center" vertical="center" wrapText="1"/>
    </xf>
    <xf numFmtId="169" fontId="4" fillId="34" borderId="56" xfId="0" applyNumberFormat="1" applyFont="1" applyFill="1" applyBorder="1" applyAlignment="1">
      <alignment horizontal="center" vertical="center" wrapText="1"/>
    </xf>
    <xf numFmtId="0" fontId="2" fillId="35" borderId="57" xfId="0" applyFont="1" applyFill="1" applyBorder="1" applyAlignment="1" applyProtection="1">
      <alignment horizontal="center" vertical="center" wrapText="1"/>
      <protection locked="0"/>
    </xf>
    <xf numFmtId="0" fontId="2" fillId="35" borderId="23" xfId="0" applyFont="1" applyFill="1" applyBorder="1" applyAlignment="1" applyProtection="1">
      <alignment horizontal="center" vertical="center" wrapText="1"/>
      <protection locked="0"/>
    </xf>
    <xf numFmtId="0" fontId="2" fillId="35" borderId="58" xfId="0" applyFont="1" applyFill="1" applyBorder="1" applyAlignment="1" applyProtection="1">
      <alignment horizontal="center" vertical="center" wrapText="1"/>
      <protection locked="0"/>
    </xf>
    <xf numFmtId="0" fontId="2" fillId="35" borderId="50" xfId="0" applyFont="1" applyFill="1" applyBorder="1" applyAlignment="1" applyProtection="1">
      <alignment horizontal="center" vertical="center" wrapText="1"/>
      <protection locked="0"/>
    </xf>
    <xf numFmtId="0" fontId="2" fillId="35" borderId="59" xfId="0" applyFont="1" applyFill="1" applyBorder="1" applyAlignment="1" applyProtection="1">
      <alignment horizontal="center" vertical="center" wrapText="1"/>
      <protection locked="0"/>
    </xf>
    <xf numFmtId="0" fontId="2" fillId="35" borderId="26" xfId="0" applyFont="1" applyFill="1" applyBorder="1" applyAlignment="1" applyProtection="1">
      <alignment horizontal="center" vertical="center" wrapText="1"/>
      <protection locked="0"/>
    </xf>
    <xf numFmtId="0" fontId="2" fillId="35" borderId="60" xfId="0" applyFont="1" applyFill="1" applyBorder="1" applyAlignment="1" applyProtection="1">
      <alignment horizontal="center" vertical="center" wrapText="1"/>
      <protection locked="0"/>
    </xf>
    <xf numFmtId="0" fontId="2" fillId="35" borderId="51" xfId="0" applyFont="1" applyFill="1" applyBorder="1" applyAlignment="1" applyProtection="1">
      <alignment horizontal="center" vertical="center" wrapText="1"/>
      <protection locked="0"/>
    </xf>
    <xf numFmtId="0" fontId="2" fillId="35" borderId="61" xfId="0" applyFont="1" applyFill="1" applyBorder="1" applyAlignment="1" applyProtection="1">
      <alignment horizontal="center" vertical="center" wrapText="1"/>
      <protection locked="0"/>
    </xf>
    <xf numFmtId="0" fontId="2" fillId="35" borderId="28" xfId="0" applyFont="1" applyFill="1" applyBorder="1" applyAlignment="1" applyProtection="1">
      <alignment horizontal="center" vertical="center" wrapText="1"/>
      <protection locked="0"/>
    </xf>
    <xf numFmtId="0" fontId="0" fillId="0" borderId="52" xfId="0" applyBorder="1" applyAlignment="1" applyProtection="1">
      <alignment horizontal="left" vertical="center" wrapText="1" indent="1"/>
      <protection locked="0"/>
    </xf>
    <xf numFmtId="0" fontId="0" fillId="0" borderId="35" xfId="0" applyBorder="1" applyAlignment="1" applyProtection="1">
      <alignment horizontal="left" vertical="center" wrapText="1" indent="1"/>
      <protection locked="0"/>
    </xf>
    <xf numFmtId="0" fontId="0" fillId="0" borderId="36" xfId="0" applyBorder="1" applyAlignment="1" applyProtection="1">
      <alignment horizontal="left" vertical="center" wrapText="1" indent="1"/>
      <protection locked="0"/>
    </xf>
    <xf numFmtId="168" fontId="2" fillId="0" borderId="50" xfId="0" applyNumberFormat="1" applyFont="1" applyFill="1" applyBorder="1" applyAlignment="1" applyProtection="1">
      <alignment horizontal="center" vertical="center" wrapText="1"/>
      <protection/>
    </xf>
    <xf numFmtId="168" fontId="2" fillId="34" borderId="47" xfId="0" applyNumberFormat="1" applyFont="1" applyFill="1" applyBorder="1" applyAlignment="1">
      <alignment horizontal="center" vertical="center" wrapText="1"/>
    </xf>
    <xf numFmtId="168" fontId="2" fillId="34" borderId="48" xfId="0" applyNumberFormat="1" applyFont="1" applyFill="1" applyBorder="1" applyAlignment="1">
      <alignment horizontal="center" vertical="center" wrapText="1"/>
    </xf>
    <xf numFmtId="168" fontId="2" fillId="34" borderId="48" xfId="0" applyNumberFormat="1" applyFont="1" applyFill="1" applyBorder="1" applyAlignment="1" applyProtection="1">
      <alignment horizontal="center" vertical="center" wrapText="1"/>
      <protection/>
    </xf>
    <xf numFmtId="168" fontId="2" fillId="0" borderId="23" xfId="0" applyNumberFormat="1" applyFont="1" applyFill="1" applyBorder="1" applyAlignment="1" applyProtection="1">
      <alignment horizontal="center" vertical="center" wrapText="1"/>
      <protection/>
    </xf>
    <xf numFmtId="168" fontId="2" fillId="0" borderId="26" xfId="0" applyNumberFormat="1" applyFont="1" applyFill="1" applyBorder="1" applyAlignment="1" applyProtection="1">
      <alignment horizontal="center" vertical="center" wrapText="1"/>
      <protection/>
    </xf>
    <xf numFmtId="168" fontId="2" fillId="34" borderId="45" xfId="0" applyNumberFormat="1" applyFont="1" applyFill="1" applyBorder="1" applyAlignment="1">
      <alignment horizontal="center" vertical="center" wrapText="1"/>
    </xf>
    <xf numFmtId="168" fontId="2" fillId="34" borderId="46" xfId="0" applyNumberFormat="1" applyFont="1" applyFill="1" applyBorder="1" applyAlignment="1">
      <alignment horizontal="center" vertical="center" wrapText="1"/>
    </xf>
    <xf numFmtId="168" fontId="2" fillId="34" borderId="46" xfId="0" applyNumberFormat="1" applyFont="1" applyFill="1" applyBorder="1" applyAlignment="1" applyProtection="1">
      <alignment horizontal="center" vertical="center" wrapText="1"/>
      <protection/>
    </xf>
    <xf numFmtId="168" fontId="2" fillId="0" borderId="51" xfId="0" applyNumberFormat="1" applyFont="1" applyFill="1" applyBorder="1" applyAlignment="1" applyProtection="1">
      <alignment horizontal="center" vertical="center" wrapText="1"/>
      <protection/>
    </xf>
    <xf numFmtId="168" fontId="2" fillId="0" borderId="28" xfId="0" applyNumberFormat="1" applyFont="1" applyFill="1" applyBorder="1" applyAlignment="1" applyProtection="1">
      <alignment horizontal="center" vertical="center" wrapText="1"/>
      <protection/>
    </xf>
    <xf numFmtId="169" fontId="13" fillId="34" borderId="62" xfId="0" applyNumberFormat="1" applyFont="1" applyFill="1" applyBorder="1" applyAlignment="1">
      <alignment horizontal="center" vertical="center" wrapText="1"/>
    </xf>
    <xf numFmtId="38" fontId="2" fillId="35" borderId="57" xfId="0" applyNumberFormat="1" applyFont="1" applyFill="1" applyBorder="1" applyAlignment="1" applyProtection="1">
      <alignment horizontal="center" vertical="center" wrapText="1"/>
      <protection locked="0"/>
    </xf>
    <xf numFmtId="38" fontId="2" fillId="35" borderId="23" xfId="0" applyNumberFormat="1" applyFont="1" applyFill="1" applyBorder="1" applyAlignment="1" applyProtection="1">
      <alignment horizontal="center" vertical="center" wrapText="1"/>
      <protection locked="0"/>
    </xf>
    <xf numFmtId="38" fontId="2" fillId="35" borderId="58" xfId="0" applyNumberFormat="1" applyFont="1" applyFill="1" applyBorder="1" applyAlignment="1" applyProtection="1">
      <alignment horizontal="center" vertical="center" wrapText="1"/>
      <protection locked="0"/>
    </xf>
    <xf numFmtId="38" fontId="2" fillId="35" borderId="50" xfId="0" applyNumberFormat="1" applyFont="1" applyFill="1" applyBorder="1" applyAlignment="1" applyProtection="1">
      <alignment horizontal="center" vertical="center" wrapText="1"/>
      <protection locked="0"/>
    </xf>
    <xf numFmtId="38" fontId="2" fillId="35" borderId="59" xfId="0" applyNumberFormat="1" applyFont="1" applyFill="1" applyBorder="1" applyAlignment="1" applyProtection="1">
      <alignment horizontal="center" vertical="center" wrapText="1"/>
      <protection locked="0"/>
    </xf>
    <xf numFmtId="38" fontId="2" fillId="35" borderId="26" xfId="0" applyNumberFormat="1" applyFont="1" applyFill="1" applyBorder="1" applyAlignment="1" applyProtection="1">
      <alignment horizontal="center" vertical="center" wrapText="1"/>
      <protection locked="0"/>
    </xf>
    <xf numFmtId="38" fontId="2" fillId="35" borderId="60" xfId="0" applyNumberFormat="1" applyFont="1" applyFill="1" applyBorder="1" applyAlignment="1" applyProtection="1">
      <alignment horizontal="center" vertical="center" wrapText="1"/>
      <protection locked="0"/>
    </xf>
    <xf numFmtId="38" fontId="2" fillId="35" borderId="51" xfId="0" applyNumberFormat="1" applyFont="1" applyFill="1" applyBorder="1" applyAlignment="1" applyProtection="1">
      <alignment horizontal="center" vertical="center" wrapText="1"/>
      <protection locked="0"/>
    </xf>
    <xf numFmtId="38" fontId="2" fillId="35" borderId="61" xfId="0" applyNumberFormat="1" applyFont="1" applyFill="1" applyBorder="1" applyAlignment="1" applyProtection="1">
      <alignment horizontal="center" vertical="center" wrapText="1"/>
      <protection locked="0"/>
    </xf>
    <xf numFmtId="38" fontId="2" fillId="35" borderId="28" xfId="0" applyNumberFormat="1" applyFont="1" applyFill="1" applyBorder="1" applyAlignment="1" applyProtection="1">
      <alignment horizontal="center" vertical="center" wrapText="1"/>
      <protection locked="0"/>
    </xf>
    <xf numFmtId="169" fontId="12" fillId="34" borderId="18" xfId="0" applyNumberFormat="1" applyFont="1" applyFill="1" applyBorder="1" applyAlignment="1">
      <alignment horizontal="center" vertical="center" wrapText="1"/>
    </xf>
    <xf numFmtId="169" fontId="12" fillId="34" borderId="63" xfId="0" applyNumberFormat="1" applyFont="1" applyFill="1" applyBorder="1" applyAlignment="1">
      <alignment horizontal="center" vertical="center" wrapText="1"/>
    </xf>
    <xf numFmtId="168" fontId="0" fillId="0" borderId="0" xfId="0" applyNumberFormat="1" applyAlignment="1">
      <alignment/>
    </xf>
    <xf numFmtId="169" fontId="2" fillId="0" borderId="23" xfId="0" applyNumberFormat="1" applyFont="1" applyFill="1" applyBorder="1" applyAlignment="1" applyProtection="1">
      <alignment horizontal="center" vertical="center" wrapText="1"/>
      <protection/>
    </xf>
    <xf numFmtId="169" fontId="2" fillId="0" borderId="50" xfId="0" applyNumberFormat="1" applyFont="1" applyFill="1" applyBorder="1" applyAlignment="1" applyProtection="1">
      <alignment horizontal="center" vertical="center" wrapText="1"/>
      <protection/>
    </xf>
    <xf numFmtId="169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51" xfId="0" applyFont="1" applyBorder="1" applyAlignment="1">
      <alignment horizontal="left" vertical="center" wrapText="1" indent="1"/>
    </xf>
    <xf numFmtId="0" fontId="0" fillId="0" borderId="50" xfId="0" applyBorder="1" applyAlignment="1">
      <alignment horizontal="left" vertical="center" wrapText="1" indent="1"/>
    </xf>
    <xf numFmtId="0" fontId="0" fillId="0" borderId="25" xfId="0" applyBorder="1" applyAlignment="1">
      <alignment horizontal="left" vertical="center" wrapText="1" indent="1"/>
    </xf>
    <xf numFmtId="0" fontId="0" fillId="0" borderId="0" xfId="0" applyFill="1" applyBorder="1" applyAlignment="1">
      <alignment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.017"/>
          <c:w val="0.936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'Evaluation Results'!$A$6</c:f>
              <c:strCache>
                <c:ptCount val="1"/>
                <c:pt idx="0">
                  <c:v>NANC Report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'Evaluation Results'!$A$5</c:f>
              <c:strCache/>
            </c:strRef>
          </c:cat>
          <c:val>
            <c:numRef>
              <c:f>'Evaluation Results'!$F$6</c:f>
              <c:numCache/>
            </c:numRef>
          </c:val>
        </c:ser>
        <c:ser>
          <c:idx val="1"/>
          <c:order val="1"/>
          <c:tx>
            <c:strRef>
              <c:f>'Evaluation Results'!$A$9</c:f>
              <c:strCache>
                <c:ptCount val="1"/>
                <c:pt idx="0">
                  <c:v>FCC Reports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'Evaluation Results'!$A$5</c:f>
              <c:strCache/>
            </c:strRef>
          </c:cat>
          <c:val>
            <c:numRef>
              <c:f>'Evaluation Results'!$F$9</c:f>
              <c:numCache/>
            </c:numRef>
          </c:val>
        </c:ser>
        <c:ser>
          <c:idx val="2"/>
          <c:order val="2"/>
          <c:tx>
            <c:strRef>
              <c:f>'Evaluation Results'!$A$14</c:f>
              <c:strCache>
                <c:ptCount val="1"/>
                <c:pt idx="0">
                  <c:v>Customer Service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'Evaluation Results'!$A$5</c:f>
              <c:strCache/>
            </c:strRef>
          </c:cat>
          <c:val>
            <c:numRef>
              <c:f>'Evaluation Results'!$F$14</c:f>
              <c:numCache/>
            </c:numRef>
          </c:val>
        </c:ser>
        <c:ser>
          <c:idx val="3"/>
          <c:order val="3"/>
          <c:tx>
            <c:strRef>
              <c:f>'Evaluation Results'!$A$20</c:f>
              <c:strCache>
                <c:ptCount val="1"/>
                <c:pt idx="0">
                  <c:v>Processes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'Evaluation Results'!$A$5</c:f>
              <c:strCache/>
            </c:strRef>
          </c:cat>
          <c:val>
            <c:numRef>
              <c:f>'Evaluation Results'!$F$20</c:f>
              <c:numCache/>
            </c:numRef>
          </c:val>
        </c:ser>
        <c:ser>
          <c:idx val="4"/>
          <c:order val="4"/>
          <c:tx>
            <c:strRef>
              <c:f>'Evaluation Results'!$A$25</c:f>
              <c:strCache>
                <c:ptCount val="1"/>
                <c:pt idx="0">
                  <c:v>Clean-Up of Receivables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'Evaluation Results'!$A$5</c:f>
              <c:strCache/>
            </c:strRef>
          </c:cat>
          <c:val>
            <c:numRef>
              <c:f>'Evaluation Results'!$F$25</c:f>
              <c:numCache/>
            </c:numRef>
          </c:val>
        </c:ser>
        <c:ser>
          <c:idx val="5"/>
          <c:order val="5"/>
          <c:tx>
            <c:strRef>
              <c:f>'Evaluation Results'!$A$27</c:f>
              <c:strCache>
                <c:ptCount val="1"/>
                <c:pt idx="0">
                  <c:v>Contribution Factor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'Evaluation Results'!$A$5</c:f>
              <c:strCache/>
            </c:strRef>
          </c:cat>
          <c:val>
            <c:numRef>
              <c:f>'Evaluation Results'!$F$27</c:f>
              <c:numCache/>
            </c:numRef>
          </c:val>
        </c:ser>
        <c:ser>
          <c:idx val="6"/>
          <c:order val="6"/>
          <c:tx>
            <c:strRef>
              <c:f>'Evaluation Results'!$A$31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'Evaluation Results'!$A$5</c:f>
              <c:strCache/>
            </c:strRef>
          </c:cat>
          <c:val>
            <c:numRef>
              <c:f>'Evaluation Results'!$F$31</c:f>
              <c:numCache/>
            </c:numRef>
          </c:val>
        </c:ser>
        <c:ser>
          <c:idx val="7"/>
          <c:order val="7"/>
          <c:tx>
            <c:strRef>
              <c:f>'Evaluation Results'!$A$34</c:f>
              <c:strCache>
                <c:ptCount val="1"/>
                <c:pt idx="0">
                  <c:v>Overall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CCCFF"/>
              </a:solidFill>
              <a:ln w="38100">
                <a:solidFill>
                  <a:srgbClr val="FF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'Evaluation Results'!$F$34</c:f>
              <c:numCache/>
            </c:numRef>
          </c:val>
        </c:ser>
        <c:axId val="6387022"/>
        <c:axId val="57483199"/>
      </c:barChart>
      <c:catAx>
        <c:axId val="638702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483199"/>
        <c:crosses val="autoZero"/>
        <c:auto val="1"/>
        <c:lblOffset val="100"/>
        <c:tickLblSkip val="1"/>
        <c:noMultiLvlLbl val="0"/>
      </c:catAx>
      <c:valAx>
        <c:axId val="57483199"/>
        <c:scaling>
          <c:orientation val="minMax"/>
          <c:max val="3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87022"/>
        <c:crossesAt val="1"/>
        <c:crossBetween val="between"/>
        <c:dispUnits/>
      </c:valAx>
      <c:spPr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1409700</xdr:colOff>
      <xdr:row>49</xdr:row>
      <xdr:rowOff>142875</xdr:rowOff>
    </xdr:from>
    <xdr:to>
      <xdr:col>5</xdr:col>
      <xdr:colOff>390525</xdr:colOff>
      <xdr:row>82</xdr:row>
      <xdr:rowOff>66675</xdr:rowOff>
    </xdr:to>
    <xdr:grpSp>
      <xdr:nvGrpSpPr>
        <xdr:cNvPr id="1" name="Group 20"/>
        <xdr:cNvGrpSpPr>
          <a:grpSpLocks/>
        </xdr:cNvGrpSpPr>
      </xdr:nvGrpSpPr>
      <xdr:grpSpPr>
        <a:xfrm>
          <a:off x="1409700" y="9572625"/>
          <a:ext cx="3962400" cy="5267325"/>
          <a:chOff x="340" y="75"/>
          <a:chExt cx="819" cy="597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340" y="75"/>
          <a:ext cx="691" cy="597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Line 3"/>
          <xdr:cNvSpPr>
            <a:spLocks/>
          </xdr:cNvSpPr>
        </xdr:nvSpPr>
        <xdr:spPr>
          <a:xfrm flipV="1">
            <a:off x="395" y="276"/>
            <a:ext cx="634" cy="2"/>
          </a:xfrm>
          <a:prstGeom prst="line">
            <a:avLst/>
          </a:prstGeom>
          <a:noFill/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10"/>
          <xdr:cNvSpPr>
            <a:spLocks/>
          </xdr:cNvSpPr>
        </xdr:nvSpPr>
        <xdr:spPr>
          <a:xfrm flipV="1">
            <a:off x="393" y="450"/>
            <a:ext cx="634" cy="2"/>
          </a:xfrm>
          <a:prstGeom prst="line">
            <a:avLst/>
          </a:prstGeom>
          <a:noFill/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5" name="Text Box 14"/>
          <xdr:cNvSpPr txBox="1">
            <a:spLocks noChangeArrowheads="1"/>
          </xdr:cNvSpPr>
        </xdr:nvSpPr>
        <xdr:spPr>
          <a:xfrm>
            <a:off x="1095" y="291"/>
            <a:ext cx="16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15"/>
          <xdr:cNvSpPr txBox="1">
            <a:spLocks noChangeArrowheads="1"/>
          </xdr:cNvSpPr>
        </xdr:nvSpPr>
        <xdr:spPr>
          <a:xfrm>
            <a:off x="1047" y="273"/>
            <a:ext cx="71" cy="19"/>
          </a:xfrm>
          <a:prstGeom prst="rect">
            <a:avLst/>
          </a:prstGeom>
          <a:solidFill>
            <a:srgbClr val="FFFFFF"/>
          </a:solidFill>
          <a:ln w="12700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MET (3)</a:t>
            </a:r>
          </a:p>
        </xdr:txBody>
      </xdr:sp>
      <xdr:sp fLocksText="0">
        <xdr:nvSpPr>
          <xdr:cNvPr id="7" name="Text Box 17"/>
          <xdr:cNvSpPr txBox="1">
            <a:spLocks noChangeArrowheads="1"/>
          </xdr:cNvSpPr>
        </xdr:nvSpPr>
        <xdr:spPr>
          <a:xfrm>
            <a:off x="1087" y="568"/>
            <a:ext cx="14" cy="25"/>
          </a:xfrm>
          <a:prstGeom prst="rect">
            <a:avLst/>
          </a:prstGeom>
          <a:noFill/>
          <a:ln w="2857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Text Box 18"/>
          <xdr:cNvSpPr txBox="1">
            <a:spLocks noChangeArrowheads="1"/>
          </xdr:cNvSpPr>
        </xdr:nvSpPr>
        <xdr:spPr>
          <a:xfrm>
            <a:off x="1053" y="443"/>
            <a:ext cx="106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NOT MET (1)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zoomScale="130" zoomScaleNormal="130" zoomScalePageLayoutView="0" workbookViewId="0" topLeftCell="A1">
      <selection activeCell="A1" sqref="A1:C1"/>
    </sheetView>
  </sheetViews>
  <sheetFormatPr defaultColWidth="9.140625" defaultRowHeight="12.75"/>
  <cols>
    <col min="1" max="1" width="25.00390625" style="0" customWidth="1"/>
    <col min="2" max="2" width="44.28125" style="0" customWidth="1"/>
    <col min="3" max="3" width="22.140625" style="0" customWidth="1"/>
    <col min="4" max="6" width="6.7109375" style="49" customWidth="1"/>
    <col min="7" max="7" width="11.7109375" style="49" hidden="1" customWidth="1"/>
    <col min="8" max="8" width="11.00390625" style="49" hidden="1" customWidth="1"/>
    <col min="9" max="9" width="14.421875" style="49" hidden="1" customWidth="1"/>
    <col min="10" max="10" width="12.57421875" style="49" hidden="1" customWidth="1"/>
    <col min="11" max="11" width="10.140625" style="49" hidden="1" customWidth="1"/>
    <col min="12" max="12" width="8.8515625" style="49" hidden="1" customWidth="1"/>
    <col min="13" max="13" width="12.8515625" style="0" customWidth="1"/>
    <col min="14" max="14" width="39.421875" style="0" customWidth="1"/>
  </cols>
  <sheetData>
    <row r="1" spans="1:14" ht="21.75">
      <c r="A1" s="142" t="s">
        <v>76</v>
      </c>
      <c r="B1" s="143"/>
      <c r="C1" s="143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14" ht="18.75">
      <c r="A2" s="141" t="s">
        <v>115</v>
      </c>
      <c r="B2" s="143"/>
      <c r="C2" s="143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</row>
    <row r="3" spans="1:13" ht="12.75">
      <c r="A3" s="37"/>
      <c r="B3" s="4"/>
      <c r="C3" s="4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3" ht="18.75">
      <c r="A4" s="141" t="s">
        <v>39</v>
      </c>
      <c r="B4" s="141"/>
      <c r="C4" s="141"/>
      <c r="D4" s="50" t="s">
        <v>16</v>
      </c>
      <c r="E4" s="50"/>
      <c r="F4" s="50" t="s">
        <v>16</v>
      </c>
      <c r="G4" s="50"/>
      <c r="H4" s="50"/>
      <c r="I4" s="50"/>
      <c r="J4" s="50"/>
      <c r="K4" s="50"/>
      <c r="L4" s="50"/>
      <c r="M4" t="s">
        <v>16</v>
      </c>
    </row>
    <row r="5" spans="1:12" ht="54" customHeight="1" thickBot="1">
      <c r="A5" s="2"/>
      <c r="B5" s="2"/>
      <c r="C5" s="2"/>
      <c r="D5" s="50" t="s">
        <v>16</v>
      </c>
      <c r="E5" s="50"/>
      <c r="F5" s="50"/>
      <c r="G5" s="50"/>
      <c r="H5" s="50"/>
      <c r="I5" s="50"/>
      <c r="J5" s="50"/>
      <c r="K5" s="50"/>
      <c r="L5" s="50"/>
    </row>
    <row r="6" spans="1:12" ht="15" thickTop="1">
      <c r="A6" s="9" t="s">
        <v>11</v>
      </c>
      <c r="B6" s="10" t="s">
        <v>14</v>
      </c>
      <c r="C6" s="34" t="s">
        <v>15</v>
      </c>
      <c r="D6" s="60" t="s">
        <v>16</v>
      </c>
      <c r="E6" s="60"/>
      <c r="F6" s="60"/>
      <c r="G6" s="60"/>
      <c r="H6" s="60"/>
      <c r="I6" s="60"/>
      <c r="J6" s="60"/>
      <c r="K6" s="60"/>
      <c r="L6" s="60"/>
    </row>
    <row r="7" spans="1:12" ht="90.75" customHeight="1">
      <c r="A7" s="32" t="s">
        <v>95</v>
      </c>
      <c r="B7" s="33" t="s">
        <v>66</v>
      </c>
      <c r="C7" s="35">
        <v>2</v>
      </c>
      <c r="D7" s="51"/>
      <c r="E7" s="51"/>
      <c r="F7" s="51"/>
      <c r="G7" s="51"/>
      <c r="H7" s="51"/>
      <c r="I7" s="51"/>
      <c r="J7" s="51"/>
      <c r="K7" s="51"/>
      <c r="L7" s="51"/>
    </row>
    <row r="8" spans="1:12" ht="102" customHeight="1">
      <c r="A8" s="32" t="s">
        <v>13</v>
      </c>
      <c r="B8" s="33" t="s">
        <v>122</v>
      </c>
      <c r="C8" s="35">
        <v>1</v>
      </c>
      <c r="D8" s="51"/>
      <c r="E8" s="51"/>
      <c r="F8" s="51"/>
      <c r="G8" s="51"/>
      <c r="H8" s="51"/>
      <c r="I8" s="51"/>
      <c r="J8" s="51"/>
      <c r="K8" s="51"/>
      <c r="L8" s="51"/>
    </row>
    <row r="9" spans="1:12" ht="33" customHeight="1" thickBot="1">
      <c r="A9" s="30" t="s">
        <v>12</v>
      </c>
      <c r="B9" s="31" t="s">
        <v>67</v>
      </c>
      <c r="C9" s="36">
        <v>0</v>
      </c>
      <c r="D9" s="51"/>
      <c r="E9" s="51"/>
      <c r="F9" s="51"/>
      <c r="G9" s="51"/>
      <c r="H9" s="51"/>
      <c r="I9" s="51"/>
      <c r="J9" s="51"/>
      <c r="K9" s="51"/>
      <c r="L9" s="51"/>
    </row>
    <row r="10" ht="13.5" thickTop="1"/>
  </sheetData>
  <sheetProtection selectLockedCells="1"/>
  <mergeCells count="3">
    <mergeCell ref="A4:C4"/>
    <mergeCell ref="A1:C1"/>
    <mergeCell ref="A2:C2"/>
  </mergeCells>
  <printOptions horizontalCentered="1"/>
  <pageMargins left="0.35" right="0.32" top="0.45" bottom="0.3" header="0.21" footer="0.25"/>
  <pageSetup horizontalDpi="600" verticalDpi="600" orientation="portrait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PageLayoutView="0" workbookViewId="0" topLeftCell="A1">
      <selection activeCell="F8" sqref="F8"/>
    </sheetView>
  </sheetViews>
  <sheetFormatPr defaultColWidth="9.140625" defaultRowHeight="12.75"/>
  <cols>
    <col min="1" max="1" width="29.7109375" style="0" customWidth="1"/>
    <col min="2" max="2" width="45.140625" style="0" customWidth="1"/>
    <col min="3" max="3" width="39.8515625" style="0" customWidth="1"/>
    <col min="4" max="6" width="6.7109375" style="49" customWidth="1"/>
    <col min="7" max="7" width="11.7109375" style="49" hidden="1" customWidth="1"/>
    <col min="8" max="8" width="11.00390625" style="49" hidden="1" customWidth="1"/>
    <col min="9" max="9" width="14.421875" style="49" hidden="1" customWidth="1"/>
    <col min="10" max="10" width="12.57421875" style="49" hidden="1" customWidth="1"/>
    <col min="11" max="11" width="10.140625" style="49" hidden="1" customWidth="1"/>
    <col min="12" max="12" width="8.8515625" style="49" hidden="1" customWidth="1"/>
    <col min="13" max="13" width="12.8515625" style="0" customWidth="1"/>
    <col min="14" max="14" width="39.421875" style="0" customWidth="1"/>
  </cols>
  <sheetData>
    <row r="1" spans="1:14" ht="21.75">
      <c r="A1" s="142" t="s">
        <v>76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</row>
    <row r="2" spans="1:14" ht="18.75">
      <c r="A2" s="141" t="s">
        <v>99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</row>
    <row r="3" spans="1:14" ht="18.75">
      <c r="A3" s="141" t="s">
        <v>77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</row>
    <row r="4" ht="42.75" customHeight="1"/>
    <row r="5" spans="3:13" ht="13.5" thickBot="1">
      <c r="C5" s="48" t="s">
        <v>70</v>
      </c>
      <c r="D5" s="62"/>
      <c r="E5" s="62"/>
      <c r="F5" s="63"/>
      <c r="G5" s="48"/>
      <c r="H5" s="48"/>
      <c r="I5" s="48"/>
      <c r="J5" s="48"/>
      <c r="K5" s="48"/>
      <c r="L5" s="48"/>
      <c r="M5" s="64"/>
    </row>
    <row r="6" spans="1:14" ht="42" customHeight="1" thickBot="1" thickTop="1">
      <c r="A6" s="28" t="s">
        <v>0</v>
      </c>
      <c r="B6" s="29" t="s">
        <v>94</v>
      </c>
      <c r="C6" s="29" t="s">
        <v>2</v>
      </c>
      <c r="D6" s="52" t="s">
        <v>100</v>
      </c>
      <c r="E6" s="53" t="s">
        <v>101</v>
      </c>
      <c r="F6" s="53" t="s">
        <v>102</v>
      </c>
      <c r="G6" s="53" t="s">
        <v>73</v>
      </c>
      <c r="H6" s="53" t="s">
        <v>74</v>
      </c>
      <c r="I6" s="53" t="s">
        <v>75</v>
      </c>
      <c r="J6" s="53"/>
      <c r="K6" s="53"/>
      <c r="L6" s="53"/>
      <c r="M6" s="58" t="s">
        <v>72</v>
      </c>
      <c r="N6" s="59" t="s">
        <v>71</v>
      </c>
    </row>
    <row r="7" spans="1:14" ht="14.25" thickBot="1" thickTop="1">
      <c r="A7" s="6" t="s">
        <v>3</v>
      </c>
      <c r="B7" s="7"/>
      <c r="C7" s="8"/>
      <c r="D7" s="54"/>
      <c r="E7" s="55"/>
      <c r="F7" s="55"/>
      <c r="G7" s="55"/>
      <c r="H7" s="55"/>
      <c r="I7" s="55"/>
      <c r="J7" s="55"/>
      <c r="K7" s="55"/>
      <c r="L7" s="55"/>
      <c r="M7" s="83"/>
      <c r="N7" s="13"/>
    </row>
    <row r="8" spans="1:14" ht="73.5" customHeight="1">
      <c r="A8" s="18" t="s">
        <v>40</v>
      </c>
      <c r="B8" s="19" t="s">
        <v>4</v>
      </c>
      <c r="C8" s="19" t="s">
        <v>5</v>
      </c>
      <c r="D8" s="100">
        <v>2</v>
      </c>
      <c r="E8" s="101">
        <v>2</v>
      </c>
      <c r="F8" s="101">
        <v>2</v>
      </c>
      <c r="G8" s="65">
        <f aca="true" t="shared" si="0" ref="G8:I9">IF(OR(D8&lt;1,D8=" "),1,0)</f>
        <v>0</v>
      </c>
      <c r="H8" s="65">
        <f t="shared" si="0"/>
        <v>0</v>
      </c>
      <c r="I8" s="65">
        <f t="shared" si="0"/>
        <v>0</v>
      </c>
      <c r="J8" s="65">
        <f>SUM(G8:I8)</f>
        <v>0</v>
      </c>
      <c r="K8" s="65">
        <f>3-J8</f>
        <v>3</v>
      </c>
      <c r="L8" s="65">
        <f>(IF(K8=0,0,(SUM(D8:F8))/K8))</f>
        <v>2</v>
      </c>
      <c r="M8" s="86">
        <f>IF(AND(D8=" ",E8=" ",F8=" ")," ",L8)</f>
        <v>2</v>
      </c>
      <c r="N8" s="110" t="s">
        <v>16</v>
      </c>
    </row>
    <row r="9" spans="1:14" ht="46.5" customHeight="1" thickBot="1">
      <c r="A9" s="20" t="s">
        <v>41</v>
      </c>
      <c r="B9" s="21" t="s">
        <v>4</v>
      </c>
      <c r="C9" s="21" t="s">
        <v>6</v>
      </c>
      <c r="D9" s="102">
        <v>2</v>
      </c>
      <c r="E9" s="103">
        <v>2</v>
      </c>
      <c r="F9" s="103">
        <v>2</v>
      </c>
      <c r="G9" s="65">
        <f t="shared" si="0"/>
        <v>0</v>
      </c>
      <c r="H9" s="65">
        <f t="shared" si="0"/>
        <v>0</v>
      </c>
      <c r="I9" s="65">
        <f t="shared" si="0"/>
        <v>0</v>
      </c>
      <c r="J9" s="65">
        <f>SUM(G9:I9)</f>
        <v>0</v>
      </c>
      <c r="K9" s="65">
        <f>3-J9</f>
        <v>3</v>
      </c>
      <c r="L9" s="65">
        <f>(IF(K9=0,0,(SUM(D9:F9))/K9))</f>
        <v>2</v>
      </c>
      <c r="M9" s="87">
        <f>IF(AND(D9=" ",E9=" ",F9=" ")," ",L9)</f>
        <v>2</v>
      </c>
      <c r="N9" s="111" t="s">
        <v>16</v>
      </c>
    </row>
    <row r="10" spans="1:14" ht="14.25" thickBot="1" thickTop="1">
      <c r="A10" s="11" t="s">
        <v>7</v>
      </c>
      <c r="B10" s="12"/>
      <c r="C10" s="12"/>
      <c r="D10" s="56" t="s">
        <v>16</v>
      </c>
      <c r="E10" s="57" t="s">
        <v>16</v>
      </c>
      <c r="F10" s="57" t="s">
        <v>16</v>
      </c>
      <c r="G10" s="68"/>
      <c r="H10" s="68"/>
      <c r="I10" s="68"/>
      <c r="J10" s="68"/>
      <c r="K10" s="68"/>
      <c r="L10" s="68"/>
      <c r="M10" s="84"/>
      <c r="N10" s="61"/>
    </row>
    <row r="11" spans="1:14" ht="69.75" customHeight="1">
      <c r="A11" s="15" t="s">
        <v>42</v>
      </c>
      <c r="B11" s="144" t="s">
        <v>8</v>
      </c>
      <c r="C11" s="22" t="s">
        <v>61</v>
      </c>
      <c r="D11" s="100">
        <v>2</v>
      </c>
      <c r="E11" s="101">
        <v>2</v>
      </c>
      <c r="F11" s="101">
        <v>2</v>
      </c>
      <c r="G11" s="70">
        <f aca="true" t="shared" si="1" ref="G11:I14">IF(OR(D11&lt;1,D11=" "),1,0)</f>
        <v>0</v>
      </c>
      <c r="H11" s="70">
        <f t="shared" si="1"/>
        <v>0</v>
      </c>
      <c r="I11" s="70">
        <f t="shared" si="1"/>
        <v>0</v>
      </c>
      <c r="J11" s="70">
        <f>SUM(G11:I11)</f>
        <v>0</v>
      </c>
      <c r="K11" s="70">
        <f>3-J11</f>
        <v>3</v>
      </c>
      <c r="L11" s="70">
        <f>(IF(K11=0,0,(SUM(D11:F11))/K11))</f>
        <v>2</v>
      </c>
      <c r="M11" s="86">
        <f>IF(AND(D11=" ",E11=" ",F11=" ")," ",L11)</f>
        <v>2</v>
      </c>
      <c r="N11" s="111" t="s">
        <v>16</v>
      </c>
    </row>
    <row r="12" spans="1:14" ht="19.5" customHeight="1">
      <c r="A12" s="16" t="s">
        <v>43</v>
      </c>
      <c r="B12" s="145"/>
      <c r="C12" s="24" t="s">
        <v>62</v>
      </c>
      <c r="D12" s="104">
        <v>2</v>
      </c>
      <c r="E12" s="105">
        <v>2</v>
      </c>
      <c r="F12" s="105">
        <v>2</v>
      </c>
      <c r="G12" s="71">
        <f t="shared" si="1"/>
        <v>0</v>
      </c>
      <c r="H12" s="71">
        <f t="shared" si="1"/>
        <v>0</v>
      </c>
      <c r="I12" s="71">
        <f t="shared" si="1"/>
        <v>0</v>
      </c>
      <c r="J12" s="71">
        <f>SUM(G12:I12)</f>
        <v>0</v>
      </c>
      <c r="K12" s="71">
        <f>3-J12</f>
        <v>3</v>
      </c>
      <c r="L12" s="71">
        <f>(IF(K12=0,0,(SUM(D12:F12))/K12))</f>
        <v>2</v>
      </c>
      <c r="M12" s="88">
        <f>IF(AND(D12=" ",E12=" ",F12=" ")," ",L12)</f>
        <v>2</v>
      </c>
      <c r="N12" s="111"/>
    </row>
    <row r="13" spans="1:14" ht="29.25" customHeight="1">
      <c r="A13" s="16" t="s">
        <v>45</v>
      </c>
      <c r="B13" s="145"/>
      <c r="C13" s="24" t="s">
        <v>63</v>
      </c>
      <c r="D13" s="104">
        <v>2</v>
      </c>
      <c r="E13" s="105">
        <v>2</v>
      </c>
      <c r="F13" s="105">
        <v>2</v>
      </c>
      <c r="G13" s="71">
        <f t="shared" si="1"/>
        <v>0</v>
      </c>
      <c r="H13" s="71">
        <f t="shared" si="1"/>
        <v>0</v>
      </c>
      <c r="I13" s="71">
        <f t="shared" si="1"/>
        <v>0</v>
      </c>
      <c r="J13" s="71">
        <f>SUM(G13:I13)</f>
        <v>0</v>
      </c>
      <c r="K13" s="71">
        <f>3-J13</f>
        <v>3</v>
      </c>
      <c r="L13" s="71">
        <f>(IF(K13=0,0,(SUM(D13:F13))/K13))</f>
        <v>2</v>
      </c>
      <c r="M13" s="88">
        <f>IF(AND(D13=" ",E13=" ",F13=" ")," ",L13)</f>
        <v>2</v>
      </c>
      <c r="N13" s="111"/>
    </row>
    <row r="14" spans="1:14" ht="24.75" thickBot="1">
      <c r="A14" s="5" t="s">
        <v>44</v>
      </c>
      <c r="B14" s="146"/>
      <c r="C14" s="25" t="s">
        <v>9</v>
      </c>
      <c r="D14" s="102">
        <v>2</v>
      </c>
      <c r="E14" s="103">
        <v>2</v>
      </c>
      <c r="F14" s="103">
        <v>2</v>
      </c>
      <c r="G14" s="65">
        <f t="shared" si="1"/>
        <v>0</v>
      </c>
      <c r="H14" s="65">
        <f t="shared" si="1"/>
        <v>0</v>
      </c>
      <c r="I14" s="65">
        <f t="shared" si="1"/>
        <v>0</v>
      </c>
      <c r="J14" s="65">
        <f>SUM(G14:I14)</f>
        <v>0</v>
      </c>
      <c r="K14" s="65">
        <f>3-J14</f>
        <v>3</v>
      </c>
      <c r="L14" s="65">
        <f>(IF(K14=0,0,(SUM(D14:F14))/K14))</f>
        <v>2</v>
      </c>
      <c r="M14" s="87">
        <f>IF(AND(D14=" ",E14=" ",F14=" ")," ",L14)</f>
        <v>2</v>
      </c>
      <c r="N14" s="111"/>
    </row>
    <row r="15" spans="1:14" ht="14.25" thickBot="1" thickTop="1">
      <c r="A15" s="14" t="s">
        <v>10</v>
      </c>
      <c r="B15" s="12"/>
      <c r="C15" s="12"/>
      <c r="D15" s="56" t="s">
        <v>16</v>
      </c>
      <c r="E15" s="57" t="s">
        <v>16</v>
      </c>
      <c r="F15" s="57" t="s">
        <v>16</v>
      </c>
      <c r="G15" s="68"/>
      <c r="H15" s="68"/>
      <c r="I15" s="68"/>
      <c r="J15" s="68"/>
      <c r="K15" s="68"/>
      <c r="L15" s="68"/>
      <c r="M15" s="84" t="s">
        <v>16</v>
      </c>
      <c r="N15" s="61"/>
    </row>
    <row r="16" spans="1:14" ht="12.75">
      <c r="A16" s="15" t="s">
        <v>46</v>
      </c>
      <c r="B16" s="19" t="s">
        <v>17</v>
      </c>
      <c r="C16" s="19" t="s">
        <v>21</v>
      </c>
      <c r="D16" s="100">
        <v>2</v>
      </c>
      <c r="E16" s="101">
        <v>2</v>
      </c>
      <c r="F16" s="101">
        <v>2</v>
      </c>
      <c r="G16" s="70">
        <f aca="true" t="shared" si="2" ref="G16:I20">IF(OR(D16&lt;1,D16=" "),1,0)</f>
        <v>0</v>
      </c>
      <c r="H16" s="70">
        <f t="shared" si="2"/>
        <v>0</v>
      </c>
      <c r="I16" s="70">
        <f t="shared" si="2"/>
        <v>0</v>
      </c>
      <c r="J16" s="70">
        <f>SUM(G16:I16)</f>
        <v>0</v>
      </c>
      <c r="K16" s="70">
        <f>3-J16</f>
        <v>3</v>
      </c>
      <c r="L16" s="70">
        <f>(IF(K16=0,0,(SUM(D16:F16))/K16))</f>
        <v>2</v>
      </c>
      <c r="M16" s="86">
        <f>IF(AND(D16=" ",E16=" ",F16=" ")," ",L16)</f>
        <v>2</v>
      </c>
      <c r="N16" s="111"/>
    </row>
    <row r="17" spans="1:14" ht="37.5">
      <c r="A17" s="16" t="s">
        <v>47</v>
      </c>
      <c r="B17" s="23" t="s">
        <v>64</v>
      </c>
      <c r="C17" s="23" t="s">
        <v>65</v>
      </c>
      <c r="D17" s="104">
        <v>2</v>
      </c>
      <c r="E17" s="105">
        <v>2</v>
      </c>
      <c r="F17" s="105">
        <v>2</v>
      </c>
      <c r="G17" s="71">
        <f t="shared" si="2"/>
        <v>0</v>
      </c>
      <c r="H17" s="71">
        <f t="shared" si="2"/>
        <v>0</v>
      </c>
      <c r="I17" s="71">
        <f t="shared" si="2"/>
        <v>0</v>
      </c>
      <c r="J17" s="71">
        <f>SUM(G17:I17)</f>
        <v>0</v>
      </c>
      <c r="K17" s="71">
        <f>3-J17</f>
        <v>3</v>
      </c>
      <c r="L17" s="71">
        <f>(IF(K17=0,0,(SUM(D17:F17))/K17))</f>
        <v>2</v>
      </c>
      <c r="M17" s="88">
        <f>IF(AND(D17=" ",E17=" ",F17=" ")," ",L17)</f>
        <v>2</v>
      </c>
      <c r="N17" s="111"/>
    </row>
    <row r="18" spans="1:14" ht="36">
      <c r="A18" s="16" t="s">
        <v>48</v>
      </c>
      <c r="B18" s="23" t="s">
        <v>18</v>
      </c>
      <c r="C18" s="23" t="s">
        <v>93</v>
      </c>
      <c r="D18" s="104">
        <v>2</v>
      </c>
      <c r="E18" s="105">
        <v>2</v>
      </c>
      <c r="F18" s="105">
        <v>2</v>
      </c>
      <c r="G18" s="71">
        <f t="shared" si="2"/>
        <v>0</v>
      </c>
      <c r="H18" s="71">
        <f t="shared" si="2"/>
        <v>0</v>
      </c>
      <c r="I18" s="71">
        <f t="shared" si="2"/>
        <v>0</v>
      </c>
      <c r="J18" s="71">
        <f>SUM(G18:I18)</f>
        <v>0</v>
      </c>
      <c r="K18" s="71">
        <f>3-J18</f>
        <v>3</v>
      </c>
      <c r="L18" s="71">
        <f>(IF(K18=0,0,(SUM(D18:F18))/K18))</f>
        <v>2</v>
      </c>
      <c r="M18" s="88">
        <f>IF(AND(D18=" ",E18=" ",F18=" ")," ",L18)</f>
        <v>2</v>
      </c>
      <c r="N18" s="111"/>
    </row>
    <row r="19" spans="1:14" ht="24">
      <c r="A19" s="16" t="s">
        <v>49</v>
      </c>
      <c r="B19" s="23" t="s">
        <v>19</v>
      </c>
      <c r="C19" s="23" t="s">
        <v>22</v>
      </c>
      <c r="D19" s="104">
        <v>2</v>
      </c>
      <c r="E19" s="105">
        <v>2</v>
      </c>
      <c r="F19" s="105">
        <v>2</v>
      </c>
      <c r="G19" s="71">
        <f t="shared" si="2"/>
        <v>0</v>
      </c>
      <c r="H19" s="71">
        <f t="shared" si="2"/>
        <v>0</v>
      </c>
      <c r="I19" s="71">
        <f t="shared" si="2"/>
        <v>0</v>
      </c>
      <c r="J19" s="71">
        <f>SUM(G19:I19)</f>
        <v>0</v>
      </c>
      <c r="K19" s="71">
        <f>3-J19</f>
        <v>3</v>
      </c>
      <c r="L19" s="71">
        <f>(IF(K19=0,0,(SUM(D19:F19))/K19))</f>
        <v>2</v>
      </c>
      <c r="M19" s="88">
        <f>IF(AND(D19=" ",E19=" ",F19=" ")," ",L19)</f>
        <v>2</v>
      </c>
      <c r="N19" s="111"/>
    </row>
    <row r="20" spans="1:14" ht="20.25" customHeight="1" thickBot="1">
      <c r="A20" s="5" t="s">
        <v>50</v>
      </c>
      <c r="B20" s="21" t="s">
        <v>20</v>
      </c>
      <c r="C20" s="21" t="s">
        <v>23</v>
      </c>
      <c r="D20" s="102">
        <v>2</v>
      </c>
      <c r="E20" s="103">
        <v>2</v>
      </c>
      <c r="F20" s="103">
        <v>2</v>
      </c>
      <c r="G20" s="65">
        <f t="shared" si="2"/>
        <v>0</v>
      </c>
      <c r="H20" s="65">
        <f t="shared" si="2"/>
        <v>0</v>
      </c>
      <c r="I20" s="65">
        <f t="shared" si="2"/>
        <v>0</v>
      </c>
      <c r="J20" s="65">
        <f>SUM(G20:I20)</f>
        <v>0</v>
      </c>
      <c r="K20" s="65">
        <f>3-J20</f>
        <v>3</v>
      </c>
      <c r="L20" s="65">
        <f>(IF(K20=0,0,(SUM(D20:F20))/K20))</f>
        <v>2</v>
      </c>
      <c r="M20" s="87">
        <f>IF(AND(D20=" ",E20=" ",F20=" ")," ",L20)</f>
        <v>2</v>
      </c>
      <c r="N20" s="111"/>
    </row>
    <row r="21" spans="1:14" ht="14.25" thickBot="1" thickTop="1">
      <c r="A21" s="14" t="s">
        <v>24</v>
      </c>
      <c r="B21" s="12"/>
      <c r="C21" s="12"/>
      <c r="D21" s="56" t="s">
        <v>16</v>
      </c>
      <c r="E21" s="57" t="s">
        <v>16</v>
      </c>
      <c r="F21" s="57" t="s">
        <v>16</v>
      </c>
      <c r="G21" s="68"/>
      <c r="H21" s="68"/>
      <c r="I21" s="68"/>
      <c r="J21" s="68"/>
      <c r="K21" s="68"/>
      <c r="L21" s="68"/>
      <c r="M21" s="84" t="s">
        <v>16</v>
      </c>
      <c r="N21" s="61"/>
    </row>
    <row r="22" spans="1:14" ht="12.75">
      <c r="A22" s="15" t="s">
        <v>51</v>
      </c>
      <c r="B22" s="19" t="s">
        <v>25</v>
      </c>
      <c r="C22" s="19"/>
      <c r="D22" s="100">
        <v>0</v>
      </c>
      <c r="E22" s="101">
        <v>0</v>
      </c>
      <c r="F22" s="101">
        <v>0</v>
      </c>
      <c r="G22" s="70">
        <f aca="true" t="shared" si="3" ref="G22:I25">IF(OR(D22&lt;1,D22=" "),1,0)</f>
        <v>1</v>
      </c>
      <c r="H22" s="70">
        <f t="shared" si="3"/>
        <v>1</v>
      </c>
      <c r="I22" s="70">
        <f t="shared" si="3"/>
        <v>1</v>
      </c>
      <c r="J22" s="70">
        <f>SUM(G22:I22)</f>
        <v>3</v>
      </c>
      <c r="K22" s="70">
        <f>3-J22</f>
        <v>0</v>
      </c>
      <c r="L22" s="70">
        <f>(IF(K22=0,0,(SUM(D22:F22))/K22))</f>
        <v>0</v>
      </c>
      <c r="M22" s="86">
        <f>IF(AND(D22=" ",E22=" ",F22=" ")," ",L22)</f>
        <v>0</v>
      </c>
      <c r="N22" s="111"/>
    </row>
    <row r="23" spans="1:14" ht="12.75">
      <c r="A23" s="16" t="s">
        <v>52</v>
      </c>
      <c r="B23" s="23" t="s">
        <v>26</v>
      </c>
      <c r="C23" s="23" t="s">
        <v>23</v>
      </c>
      <c r="D23" s="104">
        <v>0</v>
      </c>
      <c r="E23" s="105">
        <v>0</v>
      </c>
      <c r="F23" s="105">
        <v>0</v>
      </c>
      <c r="G23" s="71">
        <f t="shared" si="3"/>
        <v>1</v>
      </c>
      <c r="H23" s="71">
        <f t="shared" si="3"/>
        <v>1</v>
      </c>
      <c r="I23" s="71">
        <f t="shared" si="3"/>
        <v>1</v>
      </c>
      <c r="J23" s="71">
        <f>SUM(G23:I23)</f>
        <v>3</v>
      </c>
      <c r="K23" s="71">
        <f>3-J23</f>
        <v>0</v>
      </c>
      <c r="L23" s="71">
        <f>(IF(K23=0,0,(SUM(D23:F23))/K23))</f>
        <v>0</v>
      </c>
      <c r="M23" s="88">
        <f>IF(AND(D23=" ",E23=" ",F23=" ")," ",L23)</f>
        <v>0</v>
      </c>
      <c r="N23" s="111" t="s">
        <v>16</v>
      </c>
    </row>
    <row r="24" spans="1:14" ht="24">
      <c r="A24" s="16" t="s">
        <v>53</v>
      </c>
      <c r="B24" s="23" t="s">
        <v>27</v>
      </c>
      <c r="C24" s="23" t="s">
        <v>23</v>
      </c>
      <c r="D24" s="104">
        <v>0</v>
      </c>
      <c r="E24" s="105">
        <v>0</v>
      </c>
      <c r="F24" s="105">
        <v>0</v>
      </c>
      <c r="G24" s="71">
        <f t="shared" si="3"/>
        <v>1</v>
      </c>
      <c r="H24" s="71">
        <f t="shared" si="3"/>
        <v>1</v>
      </c>
      <c r="I24" s="71">
        <f t="shared" si="3"/>
        <v>1</v>
      </c>
      <c r="J24" s="71">
        <f>SUM(G24:I24)</f>
        <v>3</v>
      </c>
      <c r="K24" s="71">
        <f>3-J24</f>
        <v>0</v>
      </c>
      <c r="L24" s="71">
        <f>(IF(K24=0,0,(SUM(D24:F24))/K24))</f>
        <v>0</v>
      </c>
      <c r="M24" s="88">
        <f>IF(AND(D24=" ",E24=" ",F24=" ")," ",L24)</f>
        <v>0</v>
      </c>
      <c r="N24" s="111"/>
    </row>
    <row r="25" spans="1:14" ht="39" thickBot="1">
      <c r="A25" s="5" t="s">
        <v>54</v>
      </c>
      <c r="B25" s="21" t="s">
        <v>28</v>
      </c>
      <c r="C25" s="21" t="s">
        <v>29</v>
      </c>
      <c r="D25" s="102">
        <v>0</v>
      </c>
      <c r="E25" s="103">
        <v>0</v>
      </c>
      <c r="F25" s="103">
        <v>2</v>
      </c>
      <c r="G25" s="65">
        <f t="shared" si="3"/>
        <v>1</v>
      </c>
      <c r="H25" s="65">
        <f t="shared" si="3"/>
        <v>1</v>
      </c>
      <c r="I25" s="65">
        <f t="shared" si="3"/>
        <v>0</v>
      </c>
      <c r="J25" s="65">
        <f>SUM(G25:I25)</f>
        <v>2</v>
      </c>
      <c r="K25" s="65">
        <f>3-J25</f>
        <v>1</v>
      </c>
      <c r="L25" s="65">
        <f>(IF(K25=0,0,(SUM(D25:F25))/K25))</f>
        <v>2</v>
      </c>
      <c r="M25" s="87">
        <f>IF(AND(D25=" ",E25=" ",F25=" ")," ",L25)</f>
        <v>2</v>
      </c>
      <c r="N25" s="111" t="s">
        <v>121</v>
      </c>
    </row>
    <row r="26" spans="1:14" ht="14.25" thickBot="1" thickTop="1">
      <c r="A26" s="6" t="s">
        <v>30</v>
      </c>
      <c r="B26" s="8"/>
      <c r="C26" s="8"/>
      <c r="D26" s="54" t="s">
        <v>16</v>
      </c>
      <c r="E26" s="55" t="s">
        <v>16</v>
      </c>
      <c r="F26" s="55" t="s">
        <v>16</v>
      </c>
      <c r="G26" s="73"/>
      <c r="H26" s="73"/>
      <c r="I26" s="73"/>
      <c r="J26" s="73"/>
      <c r="K26" s="73"/>
      <c r="L26" s="73"/>
      <c r="M26" s="85" t="s">
        <v>16</v>
      </c>
      <c r="N26" s="61"/>
    </row>
    <row r="27" spans="1:14" ht="59.25" customHeight="1" thickBot="1">
      <c r="A27" s="15" t="s">
        <v>55</v>
      </c>
      <c r="B27" s="26" t="s">
        <v>90</v>
      </c>
      <c r="C27" s="26" t="s">
        <v>91</v>
      </c>
      <c r="D27" s="106">
        <v>2</v>
      </c>
      <c r="E27" s="107">
        <v>2</v>
      </c>
      <c r="F27" s="107">
        <v>2</v>
      </c>
      <c r="G27" s="75">
        <f>IF(OR(D27&lt;1,D27=" "),1,0)</f>
        <v>0</v>
      </c>
      <c r="H27" s="75">
        <f>IF(OR(E27&lt;1,E27=" "),1,0)</f>
        <v>0</v>
      </c>
      <c r="I27" s="75">
        <f>IF(OR(F27&lt;1,F27=" "),1,0)</f>
        <v>0</v>
      </c>
      <c r="J27" s="75">
        <f>SUM(G27:I27)</f>
        <v>0</v>
      </c>
      <c r="K27" s="75">
        <f>3-J27</f>
        <v>3</v>
      </c>
      <c r="L27" s="75">
        <f>(IF(K27=0,0,(SUM(D27:F27))/K27))</f>
        <v>2</v>
      </c>
      <c r="M27" s="86">
        <f>IF(AND(D27=" ",E27=" ",F27=" ")," ",L27)</f>
        <v>2</v>
      </c>
      <c r="N27" s="111"/>
    </row>
    <row r="28" spans="1:14" ht="14.25" thickBot="1" thickTop="1">
      <c r="A28" s="6" t="s">
        <v>31</v>
      </c>
      <c r="B28" s="8"/>
      <c r="C28" s="8"/>
      <c r="D28" s="54" t="s">
        <v>16</v>
      </c>
      <c r="E28" s="55" t="s">
        <v>16</v>
      </c>
      <c r="F28" s="55" t="s">
        <v>16</v>
      </c>
      <c r="G28" s="73"/>
      <c r="H28" s="73"/>
      <c r="I28" s="73"/>
      <c r="J28" s="73"/>
      <c r="K28" s="73"/>
      <c r="L28" s="73"/>
      <c r="M28" s="85" t="s">
        <v>16</v>
      </c>
      <c r="N28" s="61"/>
    </row>
    <row r="29" spans="1:14" ht="24">
      <c r="A29" s="15" t="s">
        <v>56</v>
      </c>
      <c r="B29" s="19" t="s">
        <v>32</v>
      </c>
      <c r="C29" s="19" t="s">
        <v>38</v>
      </c>
      <c r="D29" s="100">
        <v>2</v>
      </c>
      <c r="E29" s="101">
        <v>2</v>
      </c>
      <c r="F29" s="101">
        <v>2</v>
      </c>
      <c r="G29" s="70">
        <f aca="true" t="shared" si="4" ref="G29:I31">IF(OR(D29&lt;1,D29=" "),1,0)</f>
        <v>0</v>
      </c>
      <c r="H29" s="70">
        <f t="shared" si="4"/>
        <v>0</v>
      </c>
      <c r="I29" s="70">
        <f t="shared" si="4"/>
        <v>0</v>
      </c>
      <c r="J29" s="70">
        <f>SUM(G29:I29)</f>
        <v>0</v>
      </c>
      <c r="K29" s="70">
        <f>3-J29</f>
        <v>3</v>
      </c>
      <c r="L29" s="70">
        <f>(IF(K29=0,0,(SUM(D29:F29))/K29))</f>
        <v>2</v>
      </c>
      <c r="M29" s="86">
        <f>IF(AND(D29=" ",E29=" ",F29=" ")," ",L29)</f>
        <v>2</v>
      </c>
      <c r="N29" s="111"/>
    </row>
    <row r="30" spans="1:14" ht="24">
      <c r="A30" s="16" t="s">
        <v>57</v>
      </c>
      <c r="B30" s="23" t="s">
        <v>33</v>
      </c>
      <c r="C30" s="23" t="s">
        <v>38</v>
      </c>
      <c r="D30" s="104">
        <v>0</v>
      </c>
      <c r="E30" s="105">
        <v>0</v>
      </c>
      <c r="F30" s="105">
        <v>0</v>
      </c>
      <c r="G30" s="71">
        <f t="shared" si="4"/>
        <v>1</v>
      </c>
      <c r="H30" s="71">
        <f t="shared" si="4"/>
        <v>1</v>
      </c>
      <c r="I30" s="71">
        <f t="shared" si="4"/>
        <v>1</v>
      </c>
      <c r="J30" s="71">
        <f>SUM(G30:I30)</f>
        <v>3</v>
      </c>
      <c r="K30" s="71">
        <f>3-J30</f>
        <v>0</v>
      </c>
      <c r="L30" s="71">
        <f>(IF(K30=0,0,(SUM(D30:F30))/K30))</f>
        <v>0</v>
      </c>
      <c r="M30" s="88">
        <f>IF(AND(D30=" ",E30=" ",F30=" ")," ",L30)</f>
        <v>0</v>
      </c>
      <c r="N30" s="111" t="s">
        <v>16</v>
      </c>
    </row>
    <row r="31" spans="1:14" ht="24.75" thickBot="1">
      <c r="A31" s="5" t="s">
        <v>58</v>
      </c>
      <c r="B31" s="21" t="s">
        <v>34</v>
      </c>
      <c r="C31" s="21" t="s">
        <v>37</v>
      </c>
      <c r="D31" s="102">
        <v>2</v>
      </c>
      <c r="E31" s="103">
        <v>0</v>
      </c>
      <c r="F31" s="103">
        <v>0</v>
      </c>
      <c r="G31" s="65">
        <f t="shared" si="4"/>
        <v>0</v>
      </c>
      <c r="H31" s="65">
        <f t="shared" si="4"/>
        <v>1</v>
      </c>
      <c r="I31" s="65">
        <f t="shared" si="4"/>
        <v>1</v>
      </c>
      <c r="J31" s="65">
        <f>SUM(G31:I31)</f>
        <v>2</v>
      </c>
      <c r="K31" s="65">
        <f>3-J31</f>
        <v>1</v>
      </c>
      <c r="L31" s="65">
        <f>(IF(K31=0,0,(SUM(D31:F31))/K31))</f>
        <v>2</v>
      </c>
      <c r="M31" s="87">
        <f>IF(AND(D31=" ",E31=" ",F31=" ")," ",L31)</f>
        <v>2</v>
      </c>
      <c r="N31" s="111"/>
    </row>
    <row r="32" spans="1:14" ht="14.25" thickBot="1" thickTop="1">
      <c r="A32" s="6" t="s">
        <v>35</v>
      </c>
      <c r="B32" s="8"/>
      <c r="C32" s="8"/>
      <c r="D32" s="54" t="s">
        <v>16</v>
      </c>
      <c r="E32" s="55" t="s">
        <v>16</v>
      </c>
      <c r="F32" s="55" t="s">
        <v>16</v>
      </c>
      <c r="G32" s="73"/>
      <c r="H32" s="73"/>
      <c r="I32" s="73"/>
      <c r="J32" s="73"/>
      <c r="K32" s="73"/>
      <c r="L32" s="73"/>
      <c r="M32" s="85" t="s">
        <v>16</v>
      </c>
      <c r="N32" s="61"/>
    </row>
    <row r="33" spans="1:14" ht="121.5" customHeight="1">
      <c r="A33" s="15" t="s">
        <v>59</v>
      </c>
      <c r="B33" s="19" t="s">
        <v>36</v>
      </c>
      <c r="C33" s="19" t="s">
        <v>23</v>
      </c>
      <c r="D33" s="100">
        <v>2</v>
      </c>
      <c r="E33" s="101">
        <v>2</v>
      </c>
      <c r="F33" s="101">
        <v>0</v>
      </c>
      <c r="G33" s="65">
        <f aca="true" t="shared" si="5" ref="G33:I34">IF(OR(D33&lt;1,D33=" "),1,0)</f>
        <v>0</v>
      </c>
      <c r="H33" s="70">
        <f t="shared" si="5"/>
        <v>0</v>
      </c>
      <c r="I33" s="70">
        <f t="shared" si="5"/>
        <v>1</v>
      </c>
      <c r="J33" s="70">
        <f>SUM(G33:I33)</f>
        <v>1</v>
      </c>
      <c r="K33" s="70">
        <f>3-J33</f>
        <v>2</v>
      </c>
      <c r="L33" s="70">
        <f>(IF(K33=0,0,(SUM(D33:F33))/K33))</f>
        <v>2</v>
      </c>
      <c r="M33" s="86">
        <f>IF(AND(D33=" ",E33=" ",F33=" ")," ",L33)</f>
        <v>2</v>
      </c>
      <c r="N33" s="111" t="s">
        <v>120</v>
      </c>
    </row>
    <row r="34" spans="1:14" ht="13.5" thickBot="1">
      <c r="A34" s="17" t="s">
        <v>60</v>
      </c>
      <c r="B34" s="27" t="s">
        <v>36</v>
      </c>
      <c r="C34" s="27" t="s">
        <v>23</v>
      </c>
      <c r="D34" s="108">
        <v>0</v>
      </c>
      <c r="E34" s="109">
        <v>0</v>
      </c>
      <c r="F34" s="109">
        <v>0</v>
      </c>
      <c r="G34" s="65">
        <f t="shared" si="5"/>
        <v>1</v>
      </c>
      <c r="H34" s="76">
        <f t="shared" si="5"/>
        <v>1</v>
      </c>
      <c r="I34" s="76">
        <f t="shared" si="5"/>
        <v>1</v>
      </c>
      <c r="J34" s="76">
        <f>SUM(G34:I34)</f>
        <v>3</v>
      </c>
      <c r="K34" s="76">
        <f>3-J34</f>
        <v>0</v>
      </c>
      <c r="L34" s="76">
        <f>(IF(K34=0,0,(SUM(D34:F34))/K34))</f>
        <v>0</v>
      </c>
      <c r="M34" s="89">
        <f>IF(AND(D34=" ",E34=" ",F34=" ")," ",L34)</f>
        <v>0</v>
      </c>
      <c r="N34" s="112"/>
    </row>
    <row r="35" spans="1:13" ht="13.5" thickTop="1">
      <c r="A35" s="37"/>
      <c r="B35" s="4"/>
      <c r="C35" s="4"/>
      <c r="D35" s="38" t="s">
        <v>16</v>
      </c>
      <c r="E35" s="38" t="s">
        <v>16</v>
      </c>
      <c r="F35" s="38" t="s">
        <v>16</v>
      </c>
      <c r="G35" s="38"/>
      <c r="H35" s="38"/>
      <c r="I35" s="38"/>
      <c r="J35" s="38"/>
      <c r="K35" s="38"/>
      <c r="L35" s="38"/>
      <c r="M35" s="38" t="s">
        <v>16</v>
      </c>
    </row>
    <row r="36" spans="1:13" ht="12.75">
      <c r="A36" s="37"/>
      <c r="B36" s="4"/>
      <c r="C36" s="4"/>
      <c r="D36" s="38"/>
      <c r="E36" s="38"/>
      <c r="F36" s="38"/>
      <c r="G36" s="38"/>
      <c r="H36" s="38"/>
      <c r="I36" s="38"/>
      <c r="J36" s="38"/>
      <c r="K36" s="38"/>
      <c r="L36" s="38"/>
      <c r="M36" s="38"/>
    </row>
  </sheetData>
  <sheetProtection selectLockedCells="1"/>
  <mergeCells count="4">
    <mergeCell ref="B11:B14"/>
    <mergeCell ref="A1:N1"/>
    <mergeCell ref="A2:N2"/>
    <mergeCell ref="A3:N3"/>
  </mergeCells>
  <printOptions horizontalCentered="1"/>
  <pageMargins left="0.26" right="0.18" top="0.45" bottom="0.3" header="0.2" footer="0.25"/>
  <pageSetup horizontalDpi="600" verticalDpi="600" orientation="landscape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5"/>
  <sheetViews>
    <sheetView zoomScale="124" zoomScaleNormal="124" zoomScalePageLayoutView="0" workbookViewId="0" topLeftCell="B5">
      <selection activeCell="N6" sqref="N6"/>
    </sheetView>
  </sheetViews>
  <sheetFormatPr defaultColWidth="9.140625" defaultRowHeight="12.75"/>
  <cols>
    <col min="1" max="1" width="29.7109375" style="0" customWidth="1"/>
    <col min="2" max="2" width="45.140625" style="0" customWidth="1"/>
    <col min="3" max="3" width="39.8515625" style="0" customWidth="1"/>
    <col min="4" max="6" width="6.7109375" style="49" customWidth="1"/>
    <col min="7" max="7" width="11.28125" style="49" hidden="1" customWidth="1"/>
    <col min="8" max="8" width="8.8515625" style="49" hidden="1" customWidth="1"/>
    <col min="9" max="9" width="12.28125" style="49" hidden="1" customWidth="1"/>
    <col min="10" max="10" width="9.140625" style="49" hidden="1" customWidth="1"/>
    <col min="11" max="11" width="9.8515625" style="49" hidden="1" customWidth="1"/>
    <col min="12" max="12" width="11.00390625" style="49" hidden="1" customWidth="1"/>
    <col min="13" max="13" width="12.8515625" style="0" customWidth="1"/>
    <col min="14" max="14" width="39.421875" style="0" customWidth="1"/>
  </cols>
  <sheetData>
    <row r="1" spans="1:14" ht="21.75">
      <c r="A1" s="142" t="s">
        <v>76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</row>
    <row r="2" spans="1:14" ht="18.75">
      <c r="A2" s="141" t="s">
        <v>103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</row>
    <row r="3" spans="1:14" ht="18.75">
      <c r="A3" s="141" t="s">
        <v>78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</row>
    <row r="4" ht="42.75" customHeight="1"/>
    <row r="5" spans="3:13" ht="13.5" thickBot="1">
      <c r="C5" s="48" t="s">
        <v>70</v>
      </c>
      <c r="D5" s="62"/>
      <c r="E5" s="62"/>
      <c r="F5" s="63"/>
      <c r="G5" s="48"/>
      <c r="H5" s="48"/>
      <c r="I5" s="48"/>
      <c r="J5" s="48"/>
      <c r="K5" s="48"/>
      <c r="L5" s="48"/>
      <c r="M5" s="64"/>
    </row>
    <row r="6" spans="1:14" ht="42" customHeight="1" thickBot="1" thickTop="1">
      <c r="A6" s="28" t="s">
        <v>0</v>
      </c>
      <c r="B6" s="29" t="s">
        <v>94</v>
      </c>
      <c r="C6" s="29" t="s">
        <v>2</v>
      </c>
      <c r="D6" s="52" t="s">
        <v>104</v>
      </c>
      <c r="E6" s="53" t="s">
        <v>105</v>
      </c>
      <c r="F6" s="53" t="s">
        <v>106</v>
      </c>
      <c r="G6" s="53" t="s">
        <v>73</v>
      </c>
      <c r="H6" s="53" t="s">
        <v>74</v>
      </c>
      <c r="I6" s="53" t="s">
        <v>75</v>
      </c>
      <c r="J6" s="53"/>
      <c r="K6" s="53"/>
      <c r="L6" s="53"/>
      <c r="M6" s="58" t="s">
        <v>72</v>
      </c>
      <c r="N6" s="59" t="s">
        <v>71</v>
      </c>
    </row>
    <row r="7" spans="1:14" ht="14.25" thickBot="1" thickTop="1">
      <c r="A7" s="6" t="s">
        <v>3</v>
      </c>
      <c r="B7" s="7"/>
      <c r="C7" s="8"/>
      <c r="D7" s="54"/>
      <c r="E7" s="55"/>
      <c r="F7" s="55"/>
      <c r="G7" s="55"/>
      <c r="H7" s="55"/>
      <c r="I7" s="55"/>
      <c r="J7" s="55"/>
      <c r="K7" s="55"/>
      <c r="L7" s="55"/>
      <c r="M7" s="55"/>
      <c r="N7" s="13"/>
    </row>
    <row r="8" spans="1:14" ht="38.25" customHeight="1">
      <c r="A8" s="18" t="s">
        <v>40</v>
      </c>
      <c r="B8" s="19" t="s">
        <v>4</v>
      </c>
      <c r="C8" s="19" t="s">
        <v>5</v>
      </c>
      <c r="D8" s="125">
        <v>2</v>
      </c>
      <c r="E8" s="126">
        <v>2</v>
      </c>
      <c r="F8" s="126">
        <v>2</v>
      </c>
      <c r="G8" s="113">
        <f aca="true" t="shared" si="0" ref="G8:I9">IF(OR(D8&lt;1,D8=" "),1,0)</f>
        <v>0</v>
      </c>
      <c r="H8" s="113">
        <f t="shared" si="0"/>
        <v>0</v>
      </c>
      <c r="I8" s="113">
        <f t="shared" si="0"/>
        <v>0</v>
      </c>
      <c r="J8" s="113">
        <f>SUM(G8:I8)</f>
        <v>0</v>
      </c>
      <c r="K8" s="113">
        <f>3-J8</f>
        <v>3</v>
      </c>
      <c r="L8" s="113">
        <f>(IF(K8=0,0,(SUM(D8:F8))/K8))</f>
        <v>2</v>
      </c>
      <c r="M8" s="86">
        <f>IF(AND(D8=" ",E8=" ",F8=" ")," ",L8)</f>
        <v>2</v>
      </c>
      <c r="N8" s="110" t="s">
        <v>16</v>
      </c>
    </row>
    <row r="9" spans="1:14" ht="33" customHeight="1" thickBot="1">
      <c r="A9" s="20" t="s">
        <v>41</v>
      </c>
      <c r="B9" s="21" t="s">
        <v>4</v>
      </c>
      <c r="C9" s="21" t="s">
        <v>6</v>
      </c>
      <c r="D9" s="127">
        <v>2</v>
      </c>
      <c r="E9" s="128">
        <v>2</v>
      </c>
      <c r="F9" s="128">
        <v>2</v>
      </c>
      <c r="G9" s="113">
        <f t="shared" si="0"/>
        <v>0</v>
      </c>
      <c r="H9" s="113">
        <f t="shared" si="0"/>
        <v>0</v>
      </c>
      <c r="I9" s="113">
        <f t="shared" si="0"/>
        <v>0</v>
      </c>
      <c r="J9" s="113">
        <f>SUM(G9:I9)</f>
        <v>0</v>
      </c>
      <c r="K9" s="113">
        <f>3-J9</f>
        <v>3</v>
      </c>
      <c r="L9" s="113">
        <f>(IF(K9=0,0,(SUM(D9:F9))/K9))</f>
        <v>2</v>
      </c>
      <c r="M9" s="87">
        <f>IF(AND(D9=" ",E9=" ",F9=" ")," ",L9)</f>
        <v>2</v>
      </c>
      <c r="N9" s="111" t="s">
        <v>16</v>
      </c>
    </row>
    <row r="10" spans="1:14" ht="14.25" thickBot="1" thickTop="1">
      <c r="A10" s="11" t="s">
        <v>7</v>
      </c>
      <c r="B10" s="12"/>
      <c r="C10" s="12"/>
      <c r="D10" s="114" t="s">
        <v>16</v>
      </c>
      <c r="E10" s="115" t="s">
        <v>16</v>
      </c>
      <c r="F10" s="115" t="s">
        <v>16</v>
      </c>
      <c r="G10" s="116"/>
      <c r="H10" s="116"/>
      <c r="I10" s="116"/>
      <c r="J10" s="116"/>
      <c r="K10" s="116"/>
      <c r="L10" s="116"/>
      <c r="M10" s="116"/>
      <c r="N10" s="61"/>
    </row>
    <row r="11" spans="1:14" ht="27" customHeight="1">
      <c r="A11" s="15" t="s">
        <v>42</v>
      </c>
      <c r="B11" s="144" t="s">
        <v>8</v>
      </c>
      <c r="C11" s="22" t="s">
        <v>61</v>
      </c>
      <c r="D11" s="125">
        <v>2</v>
      </c>
      <c r="E11" s="126">
        <v>2</v>
      </c>
      <c r="F11" s="126">
        <v>2</v>
      </c>
      <c r="G11" s="117">
        <f aca="true" t="shared" si="1" ref="G11:I14">IF(OR(D11&lt;1,D11=" "),1,0)</f>
        <v>0</v>
      </c>
      <c r="H11" s="117">
        <f t="shared" si="1"/>
        <v>0</v>
      </c>
      <c r="I11" s="117">
        <f t="shared" si="1"/>
        <v>0</v>
      </c>
      <c r="J11" s="117">
        <f>SUM(G11:I11)</f>
        <v>0</v>
      </c>
      <c r="K11" s="117">
        <f>3-J11</f>
        <v>3</v>
      </c>
      <c r="L11" s="117">
        <f>(IF(K11=0,0,(SUM(D11:F11))/K11))</f>
        <v>2</v>
      </c>
      <c r="M11" s="86">
        <f>IF(AND(D11=" ",E11=" ",F11=" ")," ",L11)</f>
        <v>2</v>
      </c>
      <c r="N11" s="111" t="s">
        <v>16</v>
      </c>
    </row>
    <row r="12" spans="1:14" ht="19.5" customHeight="1">
      <c r="A12" s="16" t="s">
        <v>43</v>
      </c>
      <c r="B12" s="145"/>
      <c r="C12" s="24" t="s">
        <v>62</v>
      </c>
      <c r="D12" s="129">
        <v>2</v>
      </c>
      <c r="E12" s="130">
        <v>2</v>
      </c>
      <c r="F12" s="130">
        <v>2</v>
      </c>
      <c r="G12" s="118">
        <f t="shared" si="1"/>
        <v>0</v>
      </c>
      <c r="H12" s="118">
        <f t="shared" si="1"/>
        <v>0</v>
      </c>
      <c r="I12" s="118">
        <f t="shared" si="1"/>
        <v>0</v>
      </c>
      <c r="J12" s="118">
        <f>SUM(G12:I12)</f>
        <v>0</v>
      </c>
      <c r="K12" s="118">
        <f>3-J12</f>
        <v>3</v>
      </c>
      <c r="L12" s="118">
        <f>(IF(K12=0,0,(SUM(D12:F12))/K12))</f>
        <v>2</v>
      </c>
      <c r="M12" s="88">
        <f>IF(AND(D12=" ",E12=" ",F12=" ")," ",L12)</f>
        <v>2</v>
      </c>
      <c r="N12" s="111"/>
    </row>
    <row r="13" spans="1:14" ht="29.25" customHeight="1">
      <c r="A13" s="16" t="s">
        <v>45</v>
      </c>
      <c r="B13" s="145"/>
      <c r="C13" s="24" t="s">
        <v>63</v>
      </c>
      <c r="D13" s="129">
        <v>2</v>
      </c>
      <c r="E13" s="130">
        <v>2</v>
      </c>
      <c r="F13" s="130">
        <v>2</v>
      </c>
      <c r="G13" s="118">
        <f t="shared" si="1"/>
        <v>0</v>
      </c>
      <c r="H13" s="118">
        <f t="shared" si="1"/>
        <v>0</v>
      </c>
      <c r="I13" s="118">
        <f t="shared" si="1"/>
        <v>0</v>
      </c>
      <c r="J13" s="118">
        <f>SUM(G13:I13)</f>
        <v>0</v>
      </c>
      <c r="K13" s="118">
        <f>3-J13</f>
        <v>3</v>
      </c>
      <c r="L13" s="118">
        <f>(IF(K13=0,0,(SUM(D13:F13))/K13))</f>
        <v>2</v>
      </c>
      <c r="M13" s="88">
        <f>IF(AND(D13=" ",E13=" ",F13=" ")," ",L13)</f>
        <v>2</v>
      </c>
      <c r="N13" s="111"/>
    </row>
    <row r="14" spans="1:14" ht="30" customHeight="1" thickBot="1">
      <c r="A14" s="5" t="s">
        <v>44</v>
      </c>
      <c r="B14" s="146"/>
      <c r="C14" s="25" t="s">
        <v>9</v>
      </c>
      <c r="D14" s="127">
        <v>2</v>
      </c>
      <c r="E14" s="128">
        <v>2</v>
      </c>
      <c r="F14" s="128">
        <v>2</v>
      </c>
      <c r="G14" s="113">
        <f t="shared" si="1"/>
        <v>0</v>
      </c>
      <c r="H14" s="113">
        <f t="shared" si="1"/>
        <v>0</v>
      </c>
      <c r="I14" s="113">
        <f t="shared" si="1"/>
        <v>0</v>
      </c>
      <c r="J14" s="113">
        <f>SUM(G14:I14)</f>
        <v>0</v>
      </c>
      <c r="K14" s="113">
        <f>3-J14</f>
        <v>3</v>
      </c>
      <c r="L14" s="113">
        <f>(IF(K14=0,0,(SUM(D14:F14))/K14))</f>
        <v>2</v>
      </c>
      <c r="M14" s="87">
        <f>IF(AND(D14=" ",E14=" ",F14=" ")," ",L14)</f>
        <v>2</v>
      </c>
      <c r="N14" s="111"/>
    </row>
    <row r="15" spans="1:14" ht="14.25" thickBot="1" thickTop="1">
      <c r="A15" s="14" t="s">
        <v>10</v>
      </c>
      <c r="B15" s="12"/>
      <c r="C15" s="12"/>
      <c r="D15" s="114" t="s">
        <v>16</v>
      </c>
      <c r="E15" s="115" t="s">
        <v>16</v>
      </c>
      <c r="F15" s="115" t="s">
        <v>16</v>
      </c>
      <c r="G15" s="116"/>
      <c r="H15" s="116"/>
      <c r="I15" s="116"/>
      <c r="J15" s="116"/>
      <c r="K15" s="116"/>
      <c r="L15" s="116"/>
      <c r="M15" s="116" t="s">
        <v>16</v>
      </c>
      <c r="N15" s="61"/>
    </row>
    <row r="16" spans="1:14" ht="23.25" customHeight="1">
      <c r="A16" s="15" t="s">
        <v>46</v>
      </c>
      <c r="B16" s="19" t="s">
        <v>17</v>
      </c>
      <c r="C16" s="19" t="s">
        <v>21</v>
      </c>
      <c r="D16" s="125">
        <v>2</v>
      </c>
      <c r="E16" s="126">
        <v>2</v>
      </c>
      <c r="F16" s="126">
        <v>2</v>
      </c>
      <c r="G16" s="117">
        <f aca="true" t="shared" si="2" ref="G16:I20">IF(OR(D16&lt;1,D16=" "),1,0)</f>
        <v>0</v>
      </c>
      <c r="H16" s="117">
        <f t="shared" si="2"/>
        <v>0</v>
      </c>
      <c r="I16" s="117">
        <f t="shared" si="2"/>
        <v>0</v>
      </c>
      <c r="J16" s="117">
        <f>SUM(G16:I16)</f>
        <v>0</v>
      </c>
      <c r="K16" s="117">
        <f>3-J16</f>
        <v>3</v>
      </c>
      <c r="L16" s="117">
        <f>(IF(K16=0,0,(SUM(D16:F16))/K16))</f>
        <v>2</v>
      </c>
      <c r="M16" s="86">
        <f>IF(AND(D16=" ",E16=" ",F16=" ")," ",L16)</f>
        <v>2</v>
      </c>
      <c r="N16" s="111"/>
    </row>
    <row r="17" spans="1:14" ht="47.25" customHeight="1">
      <c r="A17" s="16" t="s">
        <v>47</v>
      </c>
      <c r="B17" s="23" t="s">
        <v>64</v>
      </c>
      <c r="C17" s="23" t="s">
        <v>65</v>
      </c>
      <c r="D17" s="129">
        <v>2</v>
      </c>
      <c r="E17" s="130">
        <v>2</v>
      </c>
      <c r="F17" s="130">
        <v>2</v>
      </c>
      <c r="G17" s="118">
        <f t="shared" si="2"/>
        <v>0</v>
      </c>
      <c r="H17" s="118">
        <f t="shared" si="2"/>
        <v>0</v>
      </c>
      <c r="I17" s="118">
        <f t="shared" si="2"/>
        <v>0</v>
      </c>
      <c r="J17" s="118">
        <f>SUM(G17:I17)</f>
        <v>0</v>
      </c>
      <c r="K17" s="118">
        <f>3-J17</f>
        <v>3</v>
      </c>
      <c r="L17" s="118">
        <f>(IF(K17=0,0,(SUM(D17:F17))/K17))</f>
        <v>2</v>
      </c>
      <c r="M17" s="88">
        <f>IF(AND(D17=" ",E17=" ",F17=" ")," ",L17)</f>
        <v>2</v>
      </c>
      <c r="N17" s="111"/>
    </row>
    <row r="18" spans="1:14" ht="47.25" customHeight="1">
      <c r="A18" s="16" t="s">
        <v>48</v>
      </c>
      <c r="B18" s="23" t="s">
        <v>18</v>
      </c>
      <c r="C18" s="23" t="s">
        <v>93</v>
      </c>
      <c r="D18" s="129">
        <v>2</v>
      </c>
      <c r="E18" s="130">
        <v>2</v>
      </c>
      <c r="F18" s="130">
        <v>2</v>
      </c>
      <c r="G18" s="118">
        <f t="shared" si="2"/>
        <v>0</v>
      </c>
      <c r="H18" s="118">
        <f t="shared" si="2"/>
        <v>0</v>
      </c>
      <c r="I18" s="118">
        <f t="shared" si="2"/>
        <v>0</v>
      </c>
      <c r="J18" s="118">
        <f>SUM(G18:I18)</f>
        <v>0</v>
      </c>
      <c r="K18" s="118">
        <f>3-J18</f>
        <v>3</v>
      </c>
      <c r="L18" s="118">
        <f>(IF(K18=0,0,(SUM(D18:F18))/K18))</f>
        <v>2</v>
      </c>
      <c r="M18" s="88">
        <f>IF(AND(D18=" ",E18=" ",F18=" ")," ",L18)</f>
        <v>2</v>
      </c>
      <c r="N18" s="111"/>
    </row>
    <row r="19" spans="1:14" ht="24">
      <c r="A19" s="16" t="s">
        <v>49</v>
      </c>
      <c r="B19" s="23" t="s">
        <v>19</v>
      </c>
      <c r="C19" s="23" t="s">
        <v>22</v>
      </c>
      <c r="D19" s="129">
        <v>2</v>
      </c>
      <c r="E19" s="130">
        <v>2</v>
      </c>
      <c r="F19" s="130">
        <v>2</v>
      </c>
      <c r="G19" s="118">
        <f t="shared" si="2"/>
        <v>0</v>
      </c>
      <c r="H19" s="118">
        <f t="shared" si="2"/>
        <v>0</v>
      </c>
      <c r="I19" s="118">
        <f t="shared" si="2"/>
        <v>0</v>
      </c>
      <c r="J19" s="118">
        <f>SUM(G19:I19)</f>
        <v>0</v>
      </c>
      <c r="K19" s="118">
        <f>3-J19</f>
        <v>3</v>
      </c>
      <c r="L19" s="118">
        <f>(IF(K19=0,0,(SUM(D19:F19))/K19))</f>
        <v>2</v>
      </c>
      <c r="M19" s="88">
        <f>IF(AND(D19=" ",E19=" ",F19=" ")," ",L19)</f>
        <v>2</v>
      </c>
      <c r="N19" s="111"/>
    </row>
    <row r="20" spans="1:14" ht="28.5" customHeight="1" thickBot="1">
      <c r="A20" s="5" t="s">
        <v>50</v>
      </c>
      <c r="B20" s="21" t="s">
        <v>20</v>
      </c>
      <c r="C20" s="21" t="s">
        <v>23</v>
      </c>
      <c r="D20" s="127">
        <v>2</v>
      </c>
      <c r="E20" s="128">
        <v>2</v>
      </c>
      <c r="F20" s="128">
        <v>2</v>
      </c>
      <c r="G20" s="113">
        <f t="shared" si="2"/>
        <v>0</v>
      </c>
      <c r="H20" s="113">
        <f t="shared" si="2"/>
        <v>0</v>
      </c>
      <c r="I20" s="113">
        <f t="shared" si="2"/>
        <v>0</v>
      </c>
      <c r="J20" s="113">
        <f>SUM(G20:I20)</f>
        <v>0</v>
      </c>
      <c r="K20" s="113">
        <f>3-J20</f>
        <v>3</v>
      </c>
      <c r="L20" s="113">
        <f>(IF(K20=0,0,(SUM(D20:F20))/K20))</f>
        <v>2</v>
      </c>
      <c r="M20" s="87">
        <f>IF(AND(D20=" ",E20=" ",F20=" ")," ",L20)</f>
        <v>2</v>
      </c>
      <c r="N20" s="111" t="s">
        <v>16</v>
      </c>
    </row>
    <row r="21" spans="1:14" ht="14.25" thickBot="1" thickTop="1">
      <c r="A21" s="14" t="s">
        <v>24</v>
      </c>
      <c r="B21" s="12"/>
      <c r="C21" s="12"/>
      <c r="D21" s="114" t="s">
        <v>16</v>
      </c>
      <c r="E21" s="115" t="s">
        <v>16</v>
      </c>
      <c r="F21" s="115" t="s">
        <v>16</v>
      </c>
      <c r="G21" s="116"/>
      <c r="H21" s="116"/>
      <c r="I21" s="116"/>
      <c r="J21" s="116"/>
      <c r="K21" s="116"/>
      <c r="L21" s="116"/>
      <c r="M21" s="116" t="s">
        <v>16</v>
      </c>
      <c r="N21" s="61"/>
    </row>
    <row r="22" spans="1:14" ht="23.25" customHeight="1">
      <c r="A22" s="15" t="s">
        <v>51</v>
      </c>
      <c r="B22" s="19" t="s">
        <v>25</v>
      </c>
      <c r="C22" s="19"/>
      <c r="D22" s="125">
        <v>0</v>
      </c>
      <c r="E22" s="126">
        <v>2</v>
      </c>
      <c r="F22" s="126">
        <v>0</v>
      </c>
      <c r="G22" s="117">
        <f aca="true" t="shared" si="3" ref="G22:I25">IF(OR(D22&lt;1,D22=" "),1,0)</f>
        <v>1</v>
      </c>
      <c r="H22" s="117">
        <f t="shared" si="3"/>
        <v>0</v>
      </c>
      <c r="I22" s="117">
        <f t="shared" si="3"/>
        <v>1</v>
      </c>
      <c r="J22" s="117">
        <f>SUM(G22:I22)</f>
        <v>2</v>
      </c>
      <c r="K22" s="117">
        <f>3-J22</f>
        <v>1</v>
      </c>
      <c r="L22" s="117">
        <f>(IF(K22=0,0,(SUM(D22:F22))/K22))</f>
        <v>2</v>
      </c>
      <c r="M22" s="86">
        <f>IF(AND(D22=" ",E22=" ",F22=" ")," ",L22)</f>
        <v>2</v>
      </c>
      <c r="N22" s="111" t="s">
        <v>16</v>
      </c>
    </row>
    <row r="23" spans="1:14" ht="27" customHeight="1">
      <c r="A23" s="16" t="s">
        <v>52</v>
      </c>
      <c r="B23" s="23" t="s">
        <v>26</v>
      </c>
      <c r="C23" s="23" t="s">
        <v>23</v>
      </c>
      <c r="D23" s="129">
        <v>0</v>
      </c>
      <c r="E23" s="130">
        <v>0</v>
      </c>
      <c r="F23" s="130">
        <v>0</v>
      </c>
      <c r="G23" s="118">
        <f t="shared" si="3"/>
        <v>1</v>
      </c>
      <c r="H23" s="118">
        <f t="shared" si="3"/>
        <v>1</v>
      </c>
      <c r="I23" s="118">
        <f t="shared" si="3"/>
        <v>1</v>
      </c>
      <c r="J23" s="118">
        <f>SUM(G23:I23)</f>
        <v>3</v>
      </c>
      <c r="K23" s="118">
        <f>3-J23</f>
        <v>0</v>
      </c>
      <c r="L23" s="118">
        <f>(IF(K23=0,0,(SUM(D23:F23))/K23))</f>
        <v>0</v>
      </c>
      <c r="M23" s="88">
        <f>IF(AND(D23=" ",E23=" ",F23=" ")," ",L23)</f>
        <v>0</v>
      </c>
      <c r="N23" s="111"/>
    </row>
    <row r="24" spans="1:14" ht="24">
      <c r="A24" s="16" t="s">
        <v>53</v>
      </c>
      <c r="B24" s="23" t="s">
        <v>27</v>
      </c>
      <c r="C24" s="23" t="s">
        <v>23</v>
      </c>
      <c r="D24" s="129">
        <v>0</v>
      </c>
      <c r="E24" s="130">
        <v>0</v>
      </c>
      <c r="F24" s="130">
        <v>0</v>
      </c>
      <c r="G24" s="118">
        <f t="shared" si="3"/>
        <v>1</v>
      </c>
      <c r="H24" s="118">
        <f t="shared" si="3"/>
        <v>1</v>
      </c>
      <c r="I24" s="118">
        <f t="shared" si="3"/>
        <v>1</v>
      </c>
      <c r="J24" s="118">
        <f>SUM(G24:I24)</f>
        <v>3</v>
      </c>
      <c r="K24" s="118">
        <f>3-J24</f>
        <v>0</v>
      </c>
      <c r="L24" s="118">
        <f>(IF(K24=0,0,(SUM(D24:F24))/K24))</f>
        <v>0</v>
      </c>
      <c r="M24" s="88">
        <f>IF(AND(D24=" ",E24=" ",F24=" ")," ",L24)</f>
        <v>0</v>
      </c>
      <c r="N24" s="111"/>
    </row>
    <row r="25" spans="1:14" ht="33" customHeight="1" thickBot="1">
      <c r="A25" s="5" t="s">
        <v>54</v>
      </c>
      <c r="B25" s="21" t="s">
        <v>28</v>
      </c>
      <c r="C25" s="21" t="s">
        <v>29</v>
      </c>
      <c r="D25" s="127">
        <v>0</v>
      </c>
      <c r="E25" s="128">
        <v>0</v>
      </c>
      <c r="F25" s="128">
        <v>0</v>
      </c>
      <c r="G25" s="113">
        <f t="shared" si="3"/>
        <v>1</v>
      </c>
      <c r="H25" s="113">
        <f t="shared" si="3"/>
        <v>1</v>
      </c>
      <c r="I25" s="113">
        <f t="shared" si="3"/>
        <v>1</v>
      </c>
      <c r="J25" s="113">
        <f>SUM(G25:I25)</f>
        <v>3</v>
      </c>
      <c r="K25" s="113">
        <f>3-J25</f>
        <v>0</v>
      </c>
      <c r="L25" s="113">
        <f>(IF(K25=0,0,(SUM(D25:F25))/K25))</f>
        <v>0</v>
      </c>
      <c r="M25" s="87">
        <f>IF(AND(D25=" ",E25=" ",F25=" ")," ",L25)</f>
        <v>0</v>
      </c>
      <c r="N25" s="111"/>
    </row>
    <row r="26" spans="1:14" ht="14.25" thickBot="1" thickTop="1">
      <c r="A26" s="6" t="s">
        <v>30</v>
      </c>
      <c r="B26" s="8"/>
      <c r="C26" s="8"/>
      <c r="D26" s="119" t="s">
        <v>16</v>
      </c>
      <c r="E26" s="120" t="s">
        <v>16</v>
      </c>
      <c r="F26" s="120" t="s">
        <v>16</v>
      </c>
      <c r="G26" s="121"/>
      <c r="H26" s="121"/>
      <c r="I26" s="121"/>
      <c r="J26" s="121"/>
      <c r="K26" s="121"/>
      <c r="L26" s="121"/>
      <c r="M26" s="121" t="s">
        <v>16</v>
      </c>
      <c r="N26" s="61"/>
    </row>
    <row r="27" spans="1:14" ht="60" customHeight="1" thickBot="1">
      <c r="A27" s="15" t="s">
        <v>55</v>
      </c>
      <c r="B27" s="26" t="s">
        <v>90</v>
      </c>
      <c r="C27" s="26" t="s">
        <v>91</v>
      </c>
      <c r="D27" s="131">
        <v>2</v>
      </c>
      <c r="E27" s="132">
        <v>2</v>
      </c>
      <c r="F27" s="132">
        <v>2</v>
      </c>
      <c r="G27" s="122">
        <f>IF(OR(D27&lt;1,D27=" "),1,0)</f>
        <v>0</v>
      </c>
      <c r="H27" s="122">
        <f>IF(OR(E27&lt;1,E27=" "),1,0)</f>
        <v>0</v>
      </c>
      <c r="I27" s="122">
        <f>IF(OR(F27&lt;1,F27=" "),1,0)</f>
        <v>0</v>
      </c>
      <c r="J27" s="122">
        <f>SUM(G27:I27)</f>
        <v>0</v>
      </c>
      <c r="K27" s="122">
        <f>3-J27</f>
        <v>3</v>
      </c>
      <c r="L27" s="122">
        <f>(IF(K27=0,0,(SUM(D27:F27))/K27))</f>
        <v>2</v>
      </c>
      <c r="M27" s="86">
        <f>IF(AND(D27=" ",E27=" ",F27=" ")," ",L27)</f>
        <v>2</v>
      </c>
      <c r="N27" s="111"/>
    </row>
    <row r="28" spans="1:14" ht="14.25" thickBot="1" thickTop="1">
      <c r="A28" s="6" t="s">
        <v>31</v>
      </c>
      <c r="B28" s="8"/>
      <c r="C28" s="8"/>
      <c r="D28" s="119" t="s">
        <v>16</v>
      </c>
      <c r="E28" s="120" t="s">
        <v>16</v>
      </c>
      <c r="F28" s="120" t="s">
        <v>16</v>
      </c>
      <c r="G28" s="121"/>
      <c r="H28" s="121"/>
      <c r="I28" s="121"/>
      <c r="J28" s="121"/>
      <c r="K28" s="121"/>
      <c r="L28" s="121"/>
      <c r="M28" s="121" t="s">
        <v>16</v>
      </c>
      <c r="N28" s="61"/>
    </row>
    <row r="29" spans="1:14" ht="37.5" customHeight="1">
      <c r="A29" s="15" t="s">
        <v>56</v>
      </c>
      <c r="B29" s="19" t="s">
        <v>32</v>
      </c>
      <c r="C29" s="19" t="s">
        <v>38</v>
      </c>
      <c r="D29" s="125">
        <v>2</v>
      </c>
      <c r="E29" s="126">
        <v>2</v>
      </c>
      <c r="F29" s="126">
        <v>0</v>
      </c>
      <c r="G29" s="117">
        <f aca="true" t="shared" si="4" ref="G29:I31">IF(OR(D29&lt;1,D29=" "),1,0)</f>
        <v>0</v>
      </c>
      <c r="H29" s="117">
        <f t="shared" si="4"/>
        <v>0</v>
      </c>
      <c r="I29" s="117">
        <f t="shared" si="4"/>
        <v>1</v>
      </c>
      <c r="J29" s="117">
        <f>SUM(G29:I29)</f>
        <v>1</v>
      </c>
      <c r="K29" s="117">
        <f>3-J29</f>
        <v>2</v>
      </c>
      <c r="L29" s="117">
        <f>(IF(K29=0,0,(SUM(D29:F29))/K29))</f>
        <v>2</v>
      </c>
      <c r="M29" s="86">
        <f>IF(AND(D29=" ",E29=" ",F29=" ")," ",L29)</f>
        <v>2</v>
      </c>
      <c r="N29" s="111" t="s">
        <v>16</v>
      </c>
    </row>
    <row r="30" spans="1:14" ht="39" customHeight="1">
      <c r="A30" s="16" t="s">
        <v>57</v>
      </c>
      <c r="B30" s="23" t="s">
        <v>33</v>
      </c>
      <c r="C30" s="23" t="s">
        <v>38</v>
      </c>
      <c r="D30" s="129">
        <v>2</v>
      </c>
      <c r="E30" s="130">
        <v>2</v>
      </c>
      <c r="F30" s="130">
        <v>0</v>
      </c>
      <c r="G30" s="118">
        <f t="shared" si="4"/>
        <v>0</v>
      </c>
      <c r="H30" s="118">
        <f t="shared" si="4"/>
        <v>0</v>
      </c>
      <c r="I30" s="118">
        <f t="shared" si="4"/>
        <v>1</v>
      </c>
      <c r="J30" s="118">
        <f>SUM(G30:I30)</f>
        <v>1</v>
      </c>
      <c r="K30" s="118">
        <f>3-J30</f>
        <v>2</v>
      </c>
      <c r="L30" s="118">
        <f>(IF(K30=0,0,(SUM(D30:F30))/K30))</f>
        <v>2</v>
      </c>
      <c r="M30" s="88">
        <f>IF(AND(D30=" ",E30=" ",F30=" ")," ",L30)</f>
        <v>2</v>
      </c>
      <c r="N30" s="111"/>
    </row>
    <row r="31" spans="1:14" ht="36" customHeight="1" thickBot="1">
      <c r="A31" s="5" t="s">
        <v>58</v>
      </c>
      <c r="B31" s="21" t="s">
        <v>34</v>
      </c>
      <c r="C31" s="21" t="s">
        <v>37</v>
      </c>
      <c r="D31" s="127">
        <v>2</v>
      </c>
      <c r="E31" s="128">
        <v>2</v>
      </c>
      <c r="F31" s="128">
        <v>0</v>
      </c>
      <c r="G31" s="113">
        <f t="shared" si="4"/>
        <v>0</v>
      </c>
      <c r="H31" s="113">
        <f t="shared" si="4"/>
        <v>0</v>
      </c>
      <c r="I31" s="113">
        <f t="shared" si="4"/>
        <v>1</v>
      </c>
      <c r="J31" s="113">
        <f>SUM(G31:I31)</f>
        <v>1</v>
      </c>
      <c r="K31" s="113">
        <f>3-J31</f>
        <v>2</v>
      </c>
      <c r="L31" s="113">
        <f>(IF(K31=0,0,(SUM(D31:F31))/K31))</f>
        <v>2</v>
      </c>
      <c r="M31" s="87">
        <f>IF(AND(D31=" ",E31=" ",F31=" ")," ",L31)</f>
        <v>2</v>
      </c>
      <c r="N31" s="111"/>
    </row>
    <row r="32" spans="1:14" ht="14.25" thickBot="1" thickTop="1">
      <c r="A32" s="6" t="s">
        <v>35</v>
      </c>
      <c r="B32" s="8"/>
      <c r="C32" s="8"/>
      <c r="D32" s="119" t="s">
        <v>16</v>
      </c>
      <c r="E32" s="120" t="s">
        <v>16</v>
      </c>
      <c r="F32" s="120" t="s">
        <v>16</v>
      </c>
      <c r="G32" s="121"/>
      <c r="H32" s="121"/>
      <c r="I32" s="121"/>
      <c r="J32" s="121"/>
      <c r="K32" s="121"/>
      <c r="L32" s="121"/>
      <c r="M32" s="121" t="s">
        <v>16</v>
      </c>
      <c r="N32" s="61"/>
    </row>
    <row r="33" spans="1:14" ht="48" customHeight="1">
      <c r="A33" s="15" t="s">
        <v>59</v>
      </c>
      <c r="B33" s="19" t="s">
        <v>36</v>
      </c>
      <c r="C33" s="19" t="s">
        <v>23</v>
      </c>
      <c r="D33" s="125">
        <v>2</v>
      </c>
      <c r="E33" s="126">
        <v>0</v>
      </c>
      <c r="F33" s="126">
        <v>0</v>
      </c>
      <c r="G33" s="113">
        <f aca="true" t="shared" si="5" ref="G33:I34">IF(OR(D33&lt;1,D33=" "),1,0)</f>
        <v>0</v>
      </c>
      <c r="H33" s="117">
        <f t="shared" si="5"/>
        <v>1</v>
      </c>
      <c r="I33" s="117">
        <f t="shared" si="5"/>
        <v>1</v>
      </c>
      <c r="J33" s="117">
        <f>SUM(G33:I33)</f>
        <v>2</v>
      </c>
      <c r="K33" s="117">
        <f>3-J33</f>
        <v>1</v>
      </c>
      <c r="L33" s="117">
        <f>(IF(K33=0,0,(SUM(D33:F33))/K33))</f>
        <v>2</v>
      </c>
      <c r="M33" s="86">
        <f>IF(AND(D33=" ",E33=" ",F33=" ")," ",L33)</f>
        <v>2</v>
      </c>
      <c r="N33" s="111" t="s">
        <v>97</v>
      </c>
    </row>
    <row r="34" spans="1:14" ht="60" customHeight="1" thickBot="1">
      <c r="A34" s="17" t="s">
        <v>60</v>
      </c>
      <c r="B34" s="27" t="s">
        <v>36</v>
      </c>
      <c r="C34" s="27" t="s">
        <v>23</v>
      </c>
      <c r="D34" s="133">
        <v>2</v>
      </c>
      <c r="E34" s="134">
        <v>0</v>
      </c>
      <c r="F34" s="134">
        <v>0</v>
      </c>
      <c r="G34" s="113">
        <f t="shared" si="5"/>
        <v>0</v>
      </c>
      <c r="H34" s="123">
        <f t="shared" si="5"/>
        <v>1</v>
      </c>
      <c r="I34" s="123">
        <f t="shared" si="5"/>
        <v>1</v>
      </c>
      <c r="J34" s="123">
        <f>SUM(G34:I34)</f>
        <v>2</v>
      </c>
      <c r="K34" s="123">
        <f>3-J34</f>
        <v>1</v>
      </c>
      <c r="L34" s="123">
        <f>(IF(K34=0,0,(SUM(D34:F34))/K34))</f>
        <v>2</v>
      </c>
      <c r="M34" s="89">
        <f>IF(AND(D34=" ",E34=" ",F34=" ")," ",L34)</f>
        <v>2</v>
      </c>
      <c r="N34" s="112" t="s">
        <v>96</v>
      </c>
    </row>
    <row r="35" spans="1:13" ht="13.5" thickTop="1">
      <c r="A35" s="37"/>
      <c r="B35" s="4"/>
      <c r="C35" s="4"/>
      <c r="D35" s="38" t="s">
        <v>16</v>
      </c>
      <c r="E35" s="38" t="s">
        <v>16</v>
      </c>
      <c r="F35" s="38" t="s">
        <v>16</v>
      </c>
      <c r="G35" s="38"/>
      <c r="H35" s="38"/>
      <c r="I35" s="38"/>
      <c r="J35" s="38"/>
      <c r="K35" s="38"/>
      <c r="L35" s="38"/>
      <c r="M35" s="38" t="s">
        <v>16</v>
      </c>
    </row>
  </sheetData>
  <sheetProtection selectLockedCells="1"/>
  <mergeCells count="4">
    <mergeCell ref="A1:N1"/>
    <mergeCell ref="A2:N2"/>
    <mergeCell ref="A3:N3"/>
    <mergeCell ref="B11:B14"/>
  </mergeCells>
  <printOptions horizontalCentered="1"/>
  <pageMargins left="0.28" right="0.28" top="0.34" bottom="0.3" header="0.2" footer="0.25"/>
  <pageSetup horizontalDpi="600" verticalDpi="600" orientation="landscape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6"/>
  <sheetViews>
    <sheetView zoomScale="82" zoomScaleNormal="82" zoomScalePageLayoutView="0" workbookViewId="0" topLeftCell="A1">
      <selection activeCell="A5" sqref="A5"/>
    </sheetView>
  </sheetViews>
  <sheetFormatPr defaultColWidth="9.140625" defaultRowHeight="12.75"/>
  <cols>
    <col min="1" max="1" width="29.7109375" style="0" customWidth="1"/>
    <col min="2" max="2" width="45.00390625" style="0" customWidth="1"/>
    <col min="3" max="3" width="39.8515625" style="0" customWidth="1"/>
    <col min="4" max="6" width="6.7109375" style="49" customWidth="1"/>
    <col min="7" max="7" width="11.28125" style="49" hidden="1" customWidth="1"/>
    <col min="8" max="8" width="8.8515625" style="49" hidden="1" customWidth="1"/>
    <col min="9" max="9" width="12.28125" style="49" hidden="1" customWidth="1"/>
    <col min="10" max="10" width="9.140625" style="49" hidden="1" customWidth="1"/>
    <col min="11" max="11" width="9.8515625" style="49" hidden="1" customWidth="1"/>
    <col min="12" max="12" width="12.57421875" style="49" hidden="1" customWidth="1"/>
    <col min="13" max="13" width="12.8515625" style="0" customWidth="1"/>
    <col min="14" max="14" width="39.421875" style="0" customWidth="1"/>
  </cols>
  <sheetData>
    <row r="1" spans="1:14" ht="21.75">
      <c r="A1" s="142" t="s">
        <v>76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</row>
    <row r="2" spans="1:14" ht="18.75">
      <c r="A2" s="141" t="s">
        <v>107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</row>
    <row r="3" spans="1:14" ht="18.75">
      <c r="A3" s="141" t="s">
        <v>79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</row>
    <row r="4" ht="42.75" customHeight="1"/>
    <row r="5" spans="3:13" ht="13.5" thickBot="1">
      <c r="C5" s="48" t="s">
        <v>70</v>
      </c>
      <c r="D5" s="62"/>
      <c r="E5" s="62"/>
      <c r="F5" s="63"/>
      <c r="G5" s="48"/>
      <c r="H5" s="48"/>
      <c r="I5" s="48"/>
      <c r="J5" s="48"/>
      <c r="K5" s="48"/>
      <c r="L5" s="48"/>
      <c r="M5" s="64"/>
    </row>
    <row r="6" spans="1:14" ht="42" customHeight="1" thickBot="1" thickTop="1">
      <c r="A6" s="28" t="s">
        <v>0</v>
      </c>
      <c r="B6" s="29" t="s">
        <v>1</v>
      </c>
      <c r="C6" s="29" t="s">
        <v>2</v>
      </c>
      <c r="D6" s="52" t="s">
        <v>108</v>
      </c>
      <c r="E6" s="53" t="s">
        <v>109</v>
      </c>
      <c r="F6" s="53" t="s">
        <v>110</v>
      </c>
      <c r="G6" s="53" t="s">
        <v>73</v>
      </c>
      <c r="H6" s="53" t="s">
        <v>74</v>
      </c>
      <c r="I6" s="53" t="s">
        <v>75</v>
      </c>
      <c r="J6" s="53"/>
      <c r="K6" s="53"/>
      <c r="L6" s="53"/>
      <c r="M6" s="58" t="s">
        <v>72</v>
      </c>
      <c r="N6" s="59" t="s">
        <v>71</v>
      </c>
    </row>
    <row r="7" spans="1:14" ht="14.25" thickBot="1" thickTop="1">
      <c r="A7" s="6" t="s">
        <v>3</v>
      </c>
      <c r="B7" s="7"/>
      <c r="C7" s="8"/>
      <c r="D7" s="54"/>
      <c r="E7" s="55"/>
      <c r="F7" s="55"/>
      <c r="G7" s="55"/>
      <c r="H7" s="55"/>
      <c r="I7" s="55"/>
      <c r="J7" s="55"/>
      <c r="K7" s="55"/>
      <c r="L7" s="55"/>
      <c r="M7" s="55"/>
      <c r="N7" s="13"/>
    </row>
    <row r="8" spans="1:14" ht="72.75" customHeight="1">
      <c r="A8" s="18" t="s">
        <v>40</v>
      </c>
      <c r="B8" s="19" t="s">
        <v>4</v>
      </c>
      <c r="C8" s="19" t="s">
        <v>5</v>
      </c>
      <c r="D8" s="100">
        <v>2</v>
      </c>
      <c r="E8" s="101">
        <v>2</v>
      </c>
      <c r="F8" s="101">
        <v>2</v>
      </c>
      <c r="G8" s="65">
        <f aca="true" t="shared" si="0" ref="G8:I9">IF(OR(D8&lt;1,D8=" "),1,0)</f>
        <v>0</v>
      </c>
      <c r="H8" s="65">
        <f t="shared" si="0"/>
        <v>0</v>
      </c>
      <c r="I8" s="65">
        <f t="shared" si="0"/>
        <v>0</v>
      </c>
      <c r="J8" s="65">
        <f>SUM(G8:I8)</f>
        <v>0</v>
      </c>
      <c r="K8" s="65">
        <f>3-J8</f>
        <v>3</v>
      </c>
      <c r="L8" s="65">
        <f>(IF(K8=0,0,(SUM(D8:F8))/K8))</f>
        <v>2</v>
      </c>
      <c r="M8" s="66">
        <f>IF(AND(D8=" ",E8=" ",F8=" ")," ",L8)</f>
        <v>2</v>
      </c>
      <c r="N8" s="110" t="s">
        <v>16</v>
      </c>
    </row>
    <row r="9" spans="1:14" ht="48.75" customHeight="1" thickBot="1">
      <c r="A9" s="20" t="s">
        <v>41</v>
      </c>
      <c r="B9" s="21" t="s">
        <v>4</v>
      </c>
      <c r="C9" s="21" t="s">
        <v>6</v>
      </c>
      <c r="D9" s="102">
        <v>0</v>
      </c>
      <c r="E9" s="103">
        <v>0</v>
      </c>
      <c r="F9" s="103">
        <v>2</v>
      </c>
      <c r="G9" s="65">
        <f t="shared" si="0"/>
        <v>1</v>
      </c>
      <c r="H9" s="65">
        <f t="shared" si="0"/>
        <v>1</v>
      </c>
      <c r="I9" s="65">
        <f t="shared" si="0"/>
        <v>0</v>
      </c>
      <c r="J9" s="65">
        <f>SUM(G9:I9)</f>
        <v>2</v>
      </c>
      <c r="K9" s="65">
        <f>3-J9</f>
        <v>1</v>
      </c>
      <c r="L9" s="65">
        <f>(IF(K9=0,0,(SUM(D9:F9))/K9))</f>
        <v>2</v>
      </c>
      <c r="M9" s="67">
        <f>IF(AND(D9=" ",E9=" ",F9=" ")," ",L9)</f>
        <v>2</v>
      </c>
      <c r="N9" s="111" t="s">
        <v>16</v>
      </c>
    </row>
    <row r="10" spans="1:14" ht="14.25" thickBot="1" thickTop="1">
      <c r="A10" s="11" t="s">
        <v>7</v>
      </c>
      <c r="B10" s="12"/>
      <c r="C10" s="12"/>
      <c r="D10" s="56" t="s">
        <v>16</v>
      </c>
      <c r="E10" s="57" t="s">
        <v>16</v>
      </c>
      <c r="F10" s="57" t="s">
        <v>16</v>
      </c>
      <c r="G10" s="68"/>
      <c r="H10" s="68"/>
      <c r="I10" s="68"/>
      <c r="J10" s="68"/>
      <c r="K10" s="68"/>
      <c r="L10" s="68"/>
      <c r="M10" s="69"/>
      <c r="N10" s="61"/>
    </row>
    <row r="11" spans="1:14" ht="74.25" customHeight="1">
      <c r="A11" s="15" t="s">
        <v>42</v>
      </c>
      <c r="B11" s="144" t="s">
        <v>8</v>
      </c>
      <c r="C11" s="22" t="s">
        <v>61</v>
      </c>
      <c r="D11" s="100">
        <v>2</v>
      </c>
      <c r="E11" s="101">
        <v>2</v>
      </c>
      <c r="F11" s="101">
        <v>2</v>
      </c>
      <c r="G11" s="70">
        <f aca="true" t="shared" si="1" ref="G11:I14">IF(OR(D11&lt;1,D11=" "),1,0)</f>
        <v>0</v>
      </c>
      <c r="H11" s="70">
        <f t="shared" si="1"/>
        <v>0</v>
      </c>
      <c r="I11" s="70">
        <f t="shared" si="1"/>
        <v>0</v>
      </c>
      <c r="J11" s="70">
        <f>SUM(G11:I11)</f>
        <v>0</v>
      </c>
      <c r="K11" s="70">
        <f>3-J11</f>
        <v>3</v>
      </c>
      <c r="L11" s="70">
        <f>(IF(K11=0,0,(SUM(D11:F11))/K11))</f>
        <v>2</v>
      </c>
      <c r="M11" s="66">
        <f>IF(AND(D11=" ",E11=" ",F11=" ")," ",L11)</f>
        <v>2</v>
      </c>
      <c r="N11" s="111" t="s">
        <v>16</v>
      </c>
    </row>
    <row r="12" spans="1:14" ht="19.5" customHeight="1">
      <c r="A12" s="16" t="s">
        <v>43</v>
      </c>
      <c r="B12" s="145"/>
      <c r="C12" s="24" t="s">
        <v>62</v>
      </c>
      <c r="D12" s="104">
        <v>2</v>
      </c>
      <c r="E12" s="105">
        <v>2</v>
      </c>
      <c r="F12" s="105">
        <v>2</v>
      </c>
      <c r="G12" s="71">
        <f t="shared" si="1"/>
        <v>0</v>
      </c>
      <c r="H12" s="71">
        <f t="shared" si="1"/>
        <v>0</v>
      </c>
      <c r="I12" s="71">
        <f t="shared" si="1"/>
        <v>0</v>
      </c>
      <c r="J12" s="71">
        <f>SUM(G12:I12)</f>
        <v>0</v>
      </c>
      <c r="K12" s="71">
        <f>3-J12</f>
        <v>3</v>
      </c>
      <c r="L12" s="71">
        <f>(IF(K12=0,0,(SUM(D12:F12))/K12))</f>
        <v>2</v>
      </c>
      <c r="M12" s="72">
        <f>IF(AND(D12=" ",E12=" ",F12=" ")," ",L12)</f>
        <v>2</v>
      </c>
      <c r="N12" s="111"/>
    </row>
    <row r="13" spans="1:14" ht="29.25" customHeight="1">
      <c r="A13" s="16" t="s">
        <v>45</v>
      </c>
      <c r="B13" s="145"/>
      <c r="C13" s="24" t="s">
        <v>63</v>
      </c>
      <c r="D13" s="104">
        <v>2</v>
      </c>
      <c r="E13" s="105">
        <v>2</v>
      </c>
      <c r="F13" s="105">
        <v>2</v>
      </c>
      <c r="G13" s="71">
        <f t="shared" si="1"/>
        <v>0</v>
      </c>
      <c r="H13" s="71">
        <f t="shared" si="1"/>
        <v>0</v>
      </c>
      <c r="I13" s="71">
        <f t="shared" si="1"/>
        <v>0</v>
      </c>
      <c r="J13" s="71">
        <f>SUM(G13:I13)</f>
        <v>0</v>
      </c>
      <c r="K13" s="71">
        <f>3-J13</f>
        <v>3</v>
      </c>
      <c r="L13" s="71">
        <f>(IF(K13=0,0,(SUM(D13:F13))/K13))</f>
        <v>2</v>
      </c>
      <c r="M13" s="72">
        <f>IF(AND(D13=" ",E13=" ",F13=" ")," ",L13)</f>
        <v>2</v>
      </c>
      <c r="N13" s="111"/>
    </row>
    <row r="14" spans="1:14" ht="24.75" thickBot="1">
      <c r="A14" s="5" t="s">
        <v>44</v>
      </c>
      <c r="B14" s="146"/>
      <c r="C14" s="25" t="s">
        <v>9</v>
      </c>
      <c r="D14" s="102">
        <v>2</v>
      </c>
      <c r="E14" s="103">
        <v>2</v>
      </c>
      <c r="F14" s="103">
        <v>2</v>
      </c>
      <c r="G14" s="65">
        <f t="shared" si="1"/>
        <v>0</v>
      </c>
      <c r="H14" s="65">
        <f t="shared" si="1"/>
        <v>0</v>
      </c>
      <c r="I14" s="65">
        <f t="shared" si="1"/>
        <v>0</v>
      </c>
      <c r="J14" s="65">
        <f>SUM(G14:I14)</f>
        <v>0</v>
      </c>
      <c r="K14" s="65">
        <f>3-J14</f>
        <v>3</v>
      </c>
      <c r="L14" s="65">
        <f>(IF(K14=0,0,(SUM(D14:F14))/K14))</f>
        <v>2</v>
      </c>
      <c r="M14" s="67">
        <f>IF(AND(D14=" ",E14=" ",F14=" ")," ",L14)</f>
        <v>2</v>
      </c>
      <c r="N14" s="111" t="s">
        <v>16</v>
      </c>
    </row>
    <row r="15" spans="1:14" ht="14.25" thickBot="1" thickTop="1">
      <c r="A15" s="14" t="s">
        <v>10</v>
      </c>
      <c r="B15" s="12"/>
      <c r="C15" s="12"/>
      <c r="D15" s="56" t="s">
        <v>16</v>
      </c>
      <c r="E15" s="57" t="s">
        <v>16</v>
      </c>
      <c r="F15" s="57" t="s">
        <v>16</v>
      </c>
      <c r="G15" s="68"/>
      <c r="H15" s="68"/>
      <c r="I15" s="68"/>
      <c r="J15" s="68"/>
      <c r="K15" s="68"/>
      <c r="L15" s="68"/>
      <c r="M15" s="69" t="s">
        <v>16</v>
      </c>
      <c r="N15" s="61"/>
    </row>
    <row r="16" spans="1:14" ht="19.5" customHeight="1">
      <c r="A16" s="15" t="s">
        <v>46</v>
      </c>
      <c r="B16" s="19" t="s">
        <v>17</v>
      </c>
      <c r="C16" s="19" t="s">
        <v>21</v>
      </c>
      <c r="D16" s="100">
        <v>2</v>
      </c>
      <c r="E16" s="101">
        <v>2</v>
      </c>
      <c r="F16" s="101">
        <v>2</v>
      </c>
      <c r="G16" s="70">
        <f aca="true" t="shared" si="2" ref="G16:I20">IF(OR(D16&lt;1,D16=" "),1,0)</f>
        <v>0</v>
      </c>
      <c r="H16" s="70">
        <f t="shared" si="2"/>
        <v>0</v>
      </c>
      <c r="I16" s="70">
        <f t="shared" si="2"/>
        <v>0</v>
      </c>
      <c r="J16" s="70">
        <f>SUM(G16:I16)</f>
        <v>0</v>
      </c>
      <c r="K16" s="70">
        <f>3-J16</f>
        <v>3</v>
      </c>
      <c r="L16" s="70">
        <f>(IF(K16=0,0,(SUM(D16:F16))/K16))</f>
        <v>2</v>
      </c>
      <c r="M16" s="66">
        <f>IF(AND(D16=" ",E16=" ",F16=" ")," ",L16)</f>
        <v>2</v>
      </c>
      <c r="N16" s="111"/>
    </row>
    <row r="17" spans="1:14" ht="37.5">
      <c r="A17" s="16" t="s">
        <v>47</v>
      </c>
      <c r="B17" s="23" t="s">
        <v>64</v>
      </c>
      <c r="C17" s="23" t="s">
        <v>65</v>
      </c>
      <c r="D17" s="104">
        <v>2</v>
      </c>
      <c r="E17" s="105">
        <v>2</v>
      </c>
      <c r="F17" s="105">
        <v>2</v>
      </c>
      <c r="G17" s="71">
        <f t="shared" si="2"/>
        <v>0</v>
      </c>
      <c r="H17" s="71">
        <f t="shared" si="2"/>
        <v>0</v>
      </c>
      <c r="I17" s="71">
        <f t="shared" si="2"/>
        <v>0</v>
      </c>
      <c r="J17" s="71">
        <f>SUM(G17:I17)</f>
        <v>0</v>
      </c>
      <c r="K17" s="71">
        <f>3-J17</f>
        <v>3</v>
      </c>
      <c r="L17" s="71">
        <f>(IF(K17=0,0,(SUM(D17:F17))/K17))</f>
        <v>2</v>
      </c>
      <c r="M17" s="72">
        <f>IF(AND(D17=" ",E17=" ",F17=" ")," ",L17)</f>
        <v>2</v>
      </c>
      <c r="N17" s="111"/>
    </row>
    <row r="18" spans="1:14" ht="36">
      <c r="A18" s="16" t="s">
        <v>48</v>
      </c>
      <c r="B18" s="23" t="s">
        <v>18</v>
      </c>
      <c r="C18" s="23" t="s">
        <v>92</v>
      </c>
      <c r="D18" s="104">
        <v>2</v>
      </c>
      <c r="E18" s="105">
        <v>2</v>
      </c>
      <c r="F18" s="105">
        <v>2</v>
      </c>
      <c r="G18" s="71">
        <f t="shared" si="2"/>
        <v>0</v>
      </c>
      <c r="H18" s="71">
        <f t="shared" si="2"/>
        <v>0</v>
      </c>
      <c r="I18" s="71">
        <f t="shared" si="2"/>
        <v>0</v>
      </c>
      <c r="J18" s="71">
        <f>SUM(G18:I18)</f>
        <v>0</v>
      </c>
      <c r="K18" s="71">
        <f>3-J18</f>
        <v>3</v>
      </c>
      <c r="L18" s="71">
        <f>(IF(K18=0,0,(SUM(D18:F18))/K18))</f>
        <v>2</v>
      </c>
      <c r="M18" s="72">
        <f>IF(AND(D18=" ",E18=" ",F18=" ")," ",L18)</f>
        <v>2</v>
      </c>
      <c r="N18" s="111"/>
    </row>
    <row r="19" spans="1:14" ht="18" customHeight="1">
      <c r="A19" s="16" t="s">
        <v>49</v>
      </c>
      <c r="B19" s="23" t="s">
        <v>19</v>
      </c>
      <c r="C19" s="23" t="s">
        <v>22</v>
      </c>
      <c r="D19" s="104">
        <v>2</v>
      </c>
      <c r="E19" s="105">
        <v>2</v>
      </c>
      <c r="F19" s="105">
        <v>2</v>
      </c>
      <c r="G19" s="71">
        <f t="shared" si="2"/>
        <v>0</v>
      </c>
      <c r="H19" s="71">
        <f t="shared" si="2"/>
        <v>0</v>
      </c>
      <c r="I19" s="71">
        <f t="shared" si="2"/>
        <v>0</v>
      </c>
      <c r="J19" s="71">
        <f>SUM(G19:I19)</f>
        <v>0</v>
      </c>
      <c r="K19" s="71">
        <f>3-J19</f>
        <v>3</v>
      </c>
      <c r="L19" s="71">
        <f>(IF(K19=0,0,(SUM(D19:F19))/K19))</f>
        <v>2</v>
      </c>
      <c r="M19" s="72">
        <f>IF(AND(D19=" ",E19=" ",F19=" ")," ",L19)</f>
        <v>2</v>
      </c>
      <c r="N19" s="111"/>
    </row>
    <row r="20" spans="1:14" ht="20.25" customHeight="1" thickBot="1">
      <c r="A20" s="5" t="s">
        <v>50</v>
      </c>
      <c r="B20" s="21" t="s">
        <v>20</v>
      </c>
      <c r="C20" s="21" t="s">
        <v>23</v>
      </c>
      <c r="D20" s="102">
        <v>2</v>
      </c>
      <c r="E20" s="103">
        <v>2</v>
      </c>
      <c r="F20" s="103">
        <v>2</v>
      </c>
      <c r="G20" s="65">
        <f t="shared" si="2"/>
        <v>0</v>
      </c>
      <c r="H20" s="65">
        <f t="shared" si="2"/>
        <v>0</v>
      </c>
      <c r="I20" s="65">
        <f t="shared" si="2"/>
        <v>0</v>
      </c>
      <c r="J20" s="65">
        <f>SUM(G20:I20)</f>
        <v>0</v>
      </c>
      <c r="K20" s="65">
        <f>3-J20</f>
        <v>3</v>
      </c>
      <c r="L20" s="65">
        <f>(IF(K20=0,0,(SUM(D20:F20))/K20))</f>
        <v>2</v>
      </c>
      <c r="M20" s="67">
        <f>IF(AND(D20=" ",E20=" ",F20=" ")," ",L20)</f>
        <v>2</v>
      </c>
      <c r="N20" s="111"/>
    </row>
    <row r="21" spans="1:14" ht="14.25" thickBot="1" thickTop="1">
      <c r="A21" s="14" t="s">
        <v>24</v>
      </c>
      <c r="B21" s="12"/>
      <c r="C21" s="12"/>
      <c r="D21" s="56" t="s">
        <v>16</v>
      </c>
      <c r="E21" s="57" t="s">
        <v>16</v>
      </c>
      <c r="F21" s="57" t="s">
        <v>16</v>
      </c>
      <c r="G21" s="68"/>
      <c r="H21" s="68"/>
      <c r="I21" s="68"/>
      <c r="J21" s="68"/>
      <c r="K21" s="68"/>
      <c r="L21" s="68"/>
      <c r="M21" s="69" t="s">
        <v>16</v>
      </c>
      <c r="N21" s="61"/>
    </row>
    <row r="22" spans="1:14" ht="47.25" customHeight="1">
      <c r="A22" s="15" t="s">
        <v>51</v>
      </c>
      <c r="B22" s="19" t="s">
        <v>25</v>
      </c>
      <c r="C22" s="19"/>
      <c r="D22" s="100">
        <v>0</v>
      </c>
      <c r="E22" s="101">
        <v>0</v>
      </c>
      <c r="F22" s="101">
        <v>0</v>
      </c>
      <c r="G22" s="70">
        <f aca="true" t="shared" si="3" ref="G22:I25">IF(OR(D22&lt;1,D22=" "),1,0)</f>
        <v>1</v>
      </c>
      <c r="H22" s="70">
        <f t="shared" si="3"/>
        <v>1</v>
      </c>
      <c r="I22" s="70">
        <f t="shared" si="3"/>
        <v>1</v>
      </c>
      <c r="J22" s="70">
        <f>SUM(G22:I22)</f>
        <v>3</v>
      </c>
      <c r="K22" s="70">
        <f>3-J22</f>
        <v>0</v>
      </c>
      <c r="L22" s="70">
        <f>(IF(K22=0,0,(SUM(D22:F22))/K22))</f>
        <v>0</v>
      </c>
      <c r="M22" s="66">
        <f>IF(AND(D22=" ",E22=" ",F22=" ")," ",L22)</f>
        <v>0</v>
      </c>
      <c r="N22" s="111" t="s">
        <v>16</v>
      </c>
    </row>
    <row r="23" spans="1:14" ht="30.75" customHeight="1">
      <c r="A23" s="16" t="s">
        <v>52</v>
      </c>
      <c r="B23" s="23" t="s">
        <v>26</v>
      </c>
      <c r="C23" s="23" t="s">
        <v>23</v>
      </c>
      <c r="D23" s="104">
        <v>0</v>
      </c>
      <c r="E23" s="105">
        <v>0</v>
      </c>
      <c r="F23" s="105">
        <v>0</v>
      </c>
      <c r="G23" s="71">
        <f t="shared" si="3"/>
        <v>1</v>
      </c>
      <c r="H23" s="71">
        <f t="shared" si="3"/>
        <v>1</v>
      </c>
      <c r="I23" s="71">
        <f t="shared" si="3"/>
        <v>1</v>
      </c>
      <c r="J23" s="71">
        <f>SUM(G23:I23)</f>
        <v>3</v>
      </c>
      <c r="K23" s="71">
        <f>3-J23</f>
        <v>0</v>
      </c>
      <c r="L23" s="71">
        <f>(IF(K23=0,0,(SUM(D23:F23))/K23))</f>
        <v>0</v>
      </c>
      <c r="M23" s="72">
        <f>IF(AND(D23=" ",E23=" ",F23=" ")," ",L23)</f>
        <v>0</v>
      </c>
      <c r="N23" s="111"/>
    </row>
    <row r="24" spans="1:14" ht="24">
      <c r="A24" s="16" t="s">
        <v>53</v>
      </c>
      <c r="B24" s="23" t="s">
        <v>27</v>
      </c>
      <c r="C24" s="23" t="s">
        <v>23</v>
      </c>
      <c r="D24" s="104">
        <v>0</v>
      </c>
      <c r="E24" s="105">
        <v>0</v>
      </c>
      <c r="F24" s="105">
        <v>0</v>
      </c>
      <c r="G24" s="71">
        <f t="shared" si="3"/>
        <v>1</v>
      </c>
      <c r="H24" s="71">
        <f t="shared" si="3"/>
        <v>1</v>
      </c>
      <c r="I24" s="71">
        <f t="shared" si="3"/>
        <v>1</v>
      </c>
      <c r="J24" s="71">
        <f>SUM(G24:I24)</f>
        <v>3</v>
      </c>
      <c r="K24" s="71">
        <f>3-J24</f>
        <v>0</v>
      </c>
      <c r="L24" s="71">
        <f>(IF(K24=0,0,(SUM(D24:F24))/K24))</f>
        <v>0</v>
      </c>
      <c r="M24" s="72">
        <f>IF(AND(D24=" ",E24=" ",F24=" ")," ",L24)</f>
        <v>0</v>
      </c>
      <c r="N24" s="111"/>
    </row>
    <row r="25" spans="1:14" ht="32.25" customHeight="1" thickBot="1">
      <c r="A25" s="5" t="s">
        <v>54</v>
      </c>
      <c r="B25" s="21" t="s">
        <v>28</v>
      </c>
      <c r="C25" s="21" t="s">
        <v>29</v>
      </c>
      <c r="D25" s="102">
        <v>0</v>
      </c>
      <c r="E25" s="103">
        <v>0</v>
      </c>
      <c r="F25" s="103">
        <v>0</v>
      </c>
      <c r="G25" s="65">
        <f t="shared" si="3"/>
        <v>1</v>
      </c>
      <c r="H25" s="65">
        <f t="shared" si="3"/>
        <v>1</v>
      </c>
      <c r="I25" s="65">
        <f t="shared" si="3"/>
        <v>1</v>
      </c>
      <c r="J25" s="65">
        <f>SUM(G25:I25)</f>
        <v>3</v>
      </c>
      <c r="K25" s="65">
        <f>3-J25</f>
        <v>0</v>
      </c>
      <c r="L25" s="65">
        <f>(IF(K25=0,0,(SUM(D25:F25))/K25))</f>
        <v>0</v>
      </c>
      <c r="M25" s="67">
        <f>IF(AND(D25=" ",E25=" ",F25=" ")," ",L25)</f>
        <v>0</v>
      </c>
      <c r="N25" s="111" t="s">
        <v>16</v>
      </c>
    </row>
    <row r="26" spans="1:14" ht="14.25" thickBot="1" thickTop="1">
      <c r="A26" s="6" t="s">
        <v>30</v>
      </c>
      <c r="B26" s="8"/>
      <c r="C26" s="8"/>
      <c r="D26" s="54" t="s">
        <v>16</v>
      </c>
      <c r="E26" s="55" t="s">
        <v>16</v>
      </c>
      <c r="F26" s="55" t="s">
        <v>16</v>
      </c>
      <c r="G26" s="73"/>
      <c r="H26" s="73"/>
      <c r="I26" s="73"/>
      <c r="J26" s="73"/>
      <c r="K26" s="73"/>
      <c r="L26" s="73"/>
      <c r="M26" s="74" t="s">
        <v>16</v>
      </c>
      <c r="N26" s="61"/>
    </row>
    <row r="27" spans="1:14" ht="59.25" customHeight="1" thickBot="1">
      <c r="A27" s="15" t="s">
        <v>55</v>
      </c>
      <c r="B27" s="26" t="s">
        <v>90</v>
      </c>
      <c r="C27" s="26" t="s">
        <v>91</v>
      </c>
      <c r="D27" s="106">
        <v>2</v>
      </c>
      <c r="E27" s="107">
        <v>2</v>
      </c>
      <c r="F27" s="107">
        <v>2</v>
      </c>
      <c r="G27" s="75">
        <f>IF(OR(D27&lt;1,D27=" "),1,0)</f>
        <v>0</v>
      </c>
      <c r="H27" s="75">
        <f>IF(OR(E27&lt;1,E27=" "),1,0)</f>
        <v>0</v>
      </c>
      <c r="I27" s="75">
        <f>IF(OR(F27&lt;1,F27=" "),1,0)</f>
        <v>0</v>
      </c>
      <c r="J27" s="75">
        <f>SUM(G27:I27)</f>
        <v>0</v>
      </c>
      <c r="K27" s="75">
        <f>3-J27</f>
        <v>3</v>
      </c>
      <c r="L27" s="75">
        <f>(IF(K27=0,0,(SUM(D27:F27))/K27))</f>
        <v>2</v>
      </c>
      <c r="M27" s="66">
        <f>IF(AND(D27=" ",E27=" ",F27=" ")," ",L27)</f>
        <v>2</v>
      </c>
      <c r="N27" s="111"/>
    </row>
    <row r="28" spans="1:14" ht="14.25" thickBot="1" thickTop="1">
      <c r="A28" s="6" t="s">
        <v>31</v>
      </c>
      <c r="B28" s="8"/>
      <c r="C28" s="8"/>
      <c r="D28" s="54" t="s">
        <v>16</v>
      </c>
      <c r="E28" s="55" t="s">
        <v>16</v>
      </c>
      <c r="F28" s="55" t="s">
        <v>16</v>
      </c>
      <c r="G28" s="73"/>
      <c r="H28" s="73"/>
      <c r="I28" s="73"/>
      <c r="J28" s="73"/>
      <c r="K28" s="73"/>
      <c r="L28" s="73"/>
      <c r="M28" s="74" t="s">
        <v>16</v>
      </c>
      <c r="N28" s="61"/>
    </row>
    <row r="29" spans="1:14" ht="24">
      <c r="A29" s="15" t="s">
        <v>56</v>
      </c>
      <c r="B29" s="19" t="s">
        <v>32</v>
      </c>
      <c r="C29" s="19" t="s">
        <v>38</v>
      </c>
      <c r="D29" s="100">
        <v>0</v>
      </c>
      <c r="E29" s="101">
        <v>0</v>
      </c>
      <c r="F29" s="101">
        <v>0</v>
      </c>
      <c r="G29" s="70">
        <f aca="true" t="shared" si="4" ref="G29:I32">IF(OR(D29&lt;1,D29=" "),1,0)</f>
        <v>1</v>
      </c>
      <c r="H29" s="70">
        <f t="shared" si="4"/>
        <v>1</v>
      </c>
      <c r="I29" s="70">
        <f t="shared" si="4"/>
        <v>1</v>
      </c>
      <c r="J29" s="70">
        <f>SUM(G29:I29)</f>
        <v>3</v>
      </c>
      <c r="K29" s="70">
        <f>3-J29</f>
        <v>0</v>
      </c>
      <c r="L29" s="70">
        <f>(IF(K29=0,0,(SUM(D29:F29))/K29))</f>
        <v>0</v>
      </c>
      <c r="M29" s="66">
        <f>IF(AND(D29=" ",E29=" ",F29=" ")," ",L29)</f>
        <v>0</v>
      </c>
      <c r="N29" s="111"/>
    </row>
    <row r="30" spans="1:14" ht="24">
      <c r="A30" s="16" t="s">
        <v>57</v>
      </c>
      <c r="B30" s="23" t="s">
        <v>33</v>
      </c>
      <c r="C30" s="23" t="s">
        <v>38</v>
      </c>
      <c r="D30" s="104">
        <v>0</v>
      </c>
      <c r="E30" s="105">
        <v>0</v>
      </c>
      <c r="F30" s="105">
        <v>0</v>
      </c>
      <c r="G30" s="71">
        <f t="shared" si="4"/>
        <v>1</v>
      </c>
      <c r="H30" s="71">
        <f t="shared" si="4"/>
        <v>1</v>
      </c>
      <c r="I30" s="71">
        <f t="shared" si="4"/>
        <v>1</v>
      </c>
      <c r="J30" s="71">
        <f>SUM(G30:I30)</f>
        <v>3</v>
      </c>
      <c r="K30" s="71">
        <f>3-J30</f>
        <v>0</v>
      </c>
      <c r="L30" s="71">
        <f>(IF(K30=0,0,(SUM(D30:F30))/K30))</f>
        <v>0</v>
      </c>
      <c r="M30" s="72">
        <f>IF(AND(D30=" ",E30=" ",F30=" ")," ",L30)</f>
        <v>0</v>
      </c>
      <c r="N30" s="111"/>
    </row>
    <row r="31" spans="1:14" ht="24.75" thickBot="1">
      <c r="A31" s="5" t="s">
        <v>58</v>
      </c>
      <c r="B31" s="21" t="s">
        <v>34</v>
      </c>
      <c r="C31" s="21" t="s">
        <v>37</v>
      </c>
      <c r="D31" s="102">
        <v>0</v>
      </c>
      <c r="E31" s="103">
        <v>0</v>
      </c>
      <c r="F31" s="103">
        <v>0</v>
      </c>
      <c r="G31" s="65">
        <f t="shared" si="4"/>
        <v>1</v>
      </c>
      <c r="H31" s="65">
        <f t="shared" si="4"/>
        <v>1</v>
      </c>
      <c r="I31" s="65">
        <f t="shared" si="4"/>
        <v>1</v>
      </c>
      <c r="J31" s="65">
        <f>SUM(G31:I31)</f>
        <v>3</v>
      </c>
      <c r="K31" s="65">
        <f>3-J31</f>
        <v>0</v>
      </c>
      <c r="L31" s="65">
        <f>(IF(K31=0,0,(SUM(D31:F31))/K31))</f>
        <v>0</v>
      </c>
      <c r="M31" s="67">
        <f>IF(AND(D31=" ",E31=" ",F31=" ")," ",L31)</f>
        <v>0</v>
      </c>
      <c r="N31" s="111"/>
    </row>
    <row r="32" spans="1:14" ht="14.25" thickBot="1" thickTop="1">
      <c r="A32" s="6" t="s">
        <v>35</v>
      </c>
      <c r="B32" s="8"/>
      <c r="C32" s="8"/>
      <c r="D32" s="54" t="s">
        <v>16</v>
      </c>
      <c r="E32" s="55" t="s">
        <v>16</v>
      </c>
      <c r="F32" s="55" t="s">
        <v>16</v>
      </c>
      <c r="G32" s="73">
        <f t="shared" si="4"/>
        <v>1</v>
      </c>
      <c r="H32" s="73"/>
      <c r="I32" s="73"/>
      <c r="J32" s="73"/>
      <c r="K32" s="73"/>
      <c r="L32" s="73"/>
      <c r="M32" s="74" t="s">
        <v>16</v>
      </c>
      <c r="N32" s="61"/>
    </row>
    <row r="33" spans="1:14" ht="12.75">
      <c r="A33" s="15" t="s">
        <v>59</v>
      </c>
      <c r="B33" s="19" t="s">
        <v>36</v>
      </c>
      <c r="C33" s="19" t="s">
        <v>23</v>
      </c>
      <c r="D33" s="100">
        <v>0</v>
      </c>
      <c r="E33" s="101">
        <v>0</v>
      </c>
      <c r="F33" s="101">
        <v>0</v>
      </c>
      <c r="G33" s="65">
        <f aca="true" t="shared" si="5" ref="G33:I34">IF(OR(D33&lt;1,D33=" "),1,0)</f>
        <v>1</v>
      </c>
      <c r="H33" s="70">
        <f t="shared" si="5"/>
        <v>1</v>
      </c>
      <c r="I33" s="70">
        <f t="shared" si="5"/>
        <v>1</v>
      </c>
      <c r="J33" s="70">
        <f>SUM(G33:I33)</f>
        <v>3</v>
      </c>
      <c r="K33" s="70">
        <f>3-J33</f>
        <v>0</v>
      </c>
      <c r="L33" s="70">
        <f>(IF(K33=0,0,(SUM(D33:F33))/K33))</f>
        <v>0</v>
      </c>
      <c r="M33" s="66">
        <f>IF(AND(D33=" ",E33=" ",F33=" ")," ",L33)</f>
        <v>0</v>
      </c>
      <c r="N33" s="111"/>
    </row>
    <row r="34" spans="1:14" ht="13.5" thickBot="1">
      <c r="A34" s="17" t="s">
        <v>60</v>
      </c>
      <c r="B34" s="27" t="s">
        <v>36</v>
      </c>
      <c r="C34" s="27" t="s">
        <v>23</v>
      </c>
      <c r="D34" s="108">
        <v>0</v>
      </c>
      <c r="E34" s="109">
        <v>0</v>
      </c>
      <c r="F34" s="109">
        <v>0</v>
      </c>
      <c r="G34" s="65">
        <f t="shared" si="5"/>
        <v>1</v>
      </c>
      <c r="H34" s="76">
        <f t="shared" si="5"/>
        <v>1</v>
      </c>
      <c r="I34" s="76">
        <f t="shared" si="5"/>
        <v>1</v>
      </c>
      <c r="J34" s="76">
        <f>SUM(G34:I34)</f>
        <v>3</v>
      </c>
      <c r="K34" s="76">
        <f>3-J34</f>
        <v>0</v>
      </c>
      <c r="L34" s="76">
        <f>(IF(K34=0,0,(SUM(D34:F34))/K34))</f>
        <v>0</v>
      </c>
      <c r="M34" s="77">
        <f>IF(AND(D34=" ",E34=" ",F34=" ")," ",L34)</f>
        <v>0</v>
      </c>
      <c r="N34" s="112"/>
    </row>
    <row r="35" spans="1:13" ht="13.5" thickTop="1">
      <c r="A35" s="37"/>
      <c r="B35" s="4"/>
      <c r="C35" s="4"/>
      <c r="D35" s="38" t="s">
        <v>16</v>
      </c>
      <c r="E35" s="38" t="s">
        <v>16</v>
      </c>
      <c r="F35" s="38" t="s">
        <v>16</v>
      </c>
      <c r="G35" s="38"/>
      <c r="H35" s="38"/>
      <c r="I35" s="38"/>
      <c r="J35" s="38"/>
      <c r="K35" s="38"/>
      <c r="L35" s="38"/>
      <c r="M35" s="38" t="s">
        <v>16</v>
      </c>
    </row>
    <row r="36" spans="4:13" ht="12.75">
      <c r="D36" s="49" t="s">
        <v>16</v>
      </c>
      <c r="E36" s="49" t="s">
        <v>16</v>
      </c>
      <c r="F36" s="49" t="s">
        <v>16</v>
      </c>
      <c r="M36" t="s">
        <v>16</v>
      </c>
    </row>
  </sheetData>
  <sheetProtection selectLockedCells="1"/>
  <mergeCells count="4">
    <mergeCell ref="B11:B14"/>
    <mergeCell ref="A1:N1"/>
    <mergeCell ref="A2:N2"/>
    <mergeCell ref="A3:N3"/>
  </mergeCells>
  <printOptions horizontalCentered="1"/>
  <pageMargins left="0.24" right="0.34" top="0.34" bottom="0.3" header="0.2" footer="0.25"/>
  <pageSetup horizontalDpi="600" verticalDpi="600" orientation="landscape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6"/>
  <sheetViews>
    <sheetView zoomScale="110" zoomScaleNormal="110" zoomScalePageLayoutView="0" workbookViewId="0" topLeftCell="A1">
      <selection activeCell="A1" sqref="A1:N1"/>
    </sheetView>
  </sheetViews>
  <sheetFormatPr defaultColWidth="9.140625" defaultRowHeight="12.75"/>
  <cols>
    <col min="1" max="1" width="29.7109375" style="0" customWidth="1"/>
    <col min="2" max="2" width="45.140625" style="0" customWidth="1"/>
    <col min="3" max="3" width="39.8515625" style="0" customWidth="1"/>
    <col min="4" max="6" width="6.7109375" style="49" customWidth="1"/>
    <col min="7" max="7" width="8.7109375" style="49" hidden="1" customWidth="1"/>
    <col min="8" max="8" width="9.421875" style="49" hidden="1" customWidth="1"/>
    <col min="9" max="9" width="9.57421875" style="49" hidden="1" customWidth="1"/>
    <col min="10" max="10" width="9.8515625" style="49" hidden="1" customWidth="1"/>
    <col min="11" max="11" width="9.421875" style="49" hidden="1" customWidth="1"/>
    <col min="12" max="12" width="8.8515625" style="49" hidden="1" customWidth="1"/>
    <col min="13" max="13" width="12.8515625" style="0" customWidth="1"/>
    <col min="14" max="14" width="39.421875" style="0" customWidth="1"/>
  </cols>
  <sheetData>
    <row r="1" spans="1:14" ht="21.75">
      <c r="A1" s="142" t="s">
        <v>76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</row>
    <row r="2" spans="1:14" ht="18.75">
      <c r="A2" s="141" t="s">
        <v>111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</row>
    <row r="3" spans="1:14" ht="18.75">
      <c r="A3" s="141" t="s">
        <v>80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</row>
    <row r="4" ht="42.75" customHeight="1"/>
    <row r="5" spans="3:13" ht="13.5" thickBot="1">
      <c r="C5" s="48" t="s">
        <v>70</v>
      </c>
      <c r="D5" s="62"/>
      <c r="E5" s="62"/>
      <c r="F5" s="63"/>
      <c r="G5" s="48"/>
      <c r="H5" s="48"/>
      <c r="I5" s="48"/>
      <c r="J5" s="48"/>
      <c r="K5" s="48"/>
      <c r="L5" s="48"/>
      <c r="M5" s="64"/>
    </row>
    <row r="6" spans="1:14" ht="42" customHeight="1" thickBot="1" thickTop="1">
      <c r="A6" s="28" t="s">
        <v>0</v>
      </c>
      <c r="B6" s="29" t="s">
        <v>1</v>
      </c>
      <c r="C6" s="29" t="s">
        <v>2</v>
      </c>
      <c r="D6" s="52" t="s">
        <v>112</v>
      </c>
      <c r="E6" s="53" t="s">
        <v>113</v>
      </c>
      <c r="F6" s="53" t="s">
        <v>114</v>
      </c>
      <c r="G6" s="53" t="s">
        <v>73</v>
      </c>
      <c r="H6" s="53" t="s">
        <v>74</v>
      </c>
      <c r="I6" s="53" t="s">
        <v>75</v>
      </c>
      <c r="J6" s="53"/>
      <c r="K6" s="53"/>
      <c r="L6" s="53"/>
      <c r="M6" s="58" t="s">
        <v>72</v>
      </c>
      <c r="N6" s="59" t="s">
        <v>71</v>
      </c>
    </row>
    <row r="7" spans="1:14" ht="14.25" thickBot="1" thickTop="1">
      <c r="A7" s="6" t="s">
        <v>3</v>
      </c>
      <c r="B7" s="7"/>
      <c r="C7" s="80"/>
      <c r="D7" s="54"/>
      <c r="E7" s="55"/>
      <c r="F7" s="55"/>
      <c r="G7" s="57"/>
      <c r="H7" s="57"/>
      <c r="I7" s="57"/>
      <c r="J7" s="57"/>
      <c r="K7" s="57"/>
      <c r="L7" s="57"/>
      <c r="M7" s="55"/>
      <c r="N7" s="13"/>
    </row>
    <row r="8" spans="1:14" ht="36" customHeight="1">
      <c r="A8" s="18" t="s">
        <v>40</v>
      </c>
      <c r="B8" s="19" t="s">
        <v>4</v>
      </c>
      <c r="C8" s="19" t="s">
        <v>5</v>
      </c>
      <c r="D8" s="100">
        <v>2</v>
      </c>
      <c r="E8" s="101">
        <v>2</v>
      </c>
      <c r="F8" s="101">
        <v>2</v>
      </c>
      <c r="G8" s="65">
        <f aca="true" t="shared" si="0" ref="G8:I9">IF(OR(D8&lt;1,D8=" "),1,0)</f>
        <v>0</v>
      </c>
      <c r="H8" s="65">
        <f t="shared" si="0"/>
        <v>0</v>
      </c>
      <c r="I8" s="65">
        <f t="shared" si="0"/>
        <v>0</v>
      </c>
      <c r="J8" s="65">
        <f>SUM(G8:I8)</f>
        <v>0</v>
      </c>
      <c r="K8" s="65">
        <f>3-J8</f>
        <v>3</v>
      </c>
      <c r="L8" s="65">
        <f>(IF(K8=0,0,(SUM(D8:F8))/K8))</f>
        <v>2</v>
      </c>
      <c r="M8" s="138">
        <f>IF(AND(D8=" ",E8=" ",F8=" ")," ",L8)</f>
        <v>2</v>
      </c>
      <c r="N8" s="110" t="s">
        <v>16</v>
      </c>
    </row>
    <row r="9" spans="1:14" ht="60" customHeight="1" thickBot="1">
      <c r="A9" s="20" t="s">
        <v>41</v>
      </c>
      <c r="B9" s="21" t="s">
        <v>4</v>
      </c>
      <c r="C9" s="21" t="s">
        <v>6</v>
      </c>
      <c r="D9" s="102">
        <v>0</v>
      </c>
      <c r="E9" s="103">
        <v>0</v>
      </c>
      <c r="F9" s="103">
        <v>2</v>
      </c>
      <c r="G9" s="65">
        <f t="shared" si="0"/>
        <v>1</v>
      </c>
      <c r="H9" s="65">
        <f t="shared" si="0"/>
        <v>1</v>
      </c>
      <c r="I9" s="65">
        <f t="shared" si="0"/>
        <v>0</v>
      </c>
      <c r="J9" s="65">
        <f>SUM(G9:I9)</f>
        <v>2</v>
      </c>
      <c r="K9" s="65">
        <f>3-J9</f>
        <v>1</v>
      </c>
      <c r="L9" s="65">
        <f>(IF(K9=0,0,(SUM(D9:F9))/K9))</f>
        <v>2</v>
      </c>
      <c r="M9" s="139">
        <f>IF(AND(D9=" ",E9=" ",F9=" ")," ",L9)</f>
        <v>2</v>
      </c>
      <c r="N9" s="111" t="s">
        <v>123</v>
      </c>
    </row>
    <row r="10" spans="1:14" ht="14.25" thickBot="1" thickTop="1">
      <c r="A10" s="11" t="s">
        <v>7</v>
      </c>
      <c r="B10" s="12"/>
      <c r="C10" s="12"/>
      <c r="D10" s="56" t="s">
        <v>16</v>
      </c>
      <c r="E10" s="57" t="s">
        <v>16</v>
      </c>
      <c r="F10" s="57" t="s">
        <v>16</v>
      </c>
      <c r="G10" s="68"/>
      <c r="H10" s="68"/>
      <c r="I10" s="68"/>
      <c r="J10" s="68"/>
      <c r="K10" s="68"/>
      <c r="L10" s="68"/>
      <c r="M10" s="69"/>
      <c r="N10" s="61"/>
    </row>
    <row r="11" spans="1:14" ht="76.5" customHeight="1">
      <c r="A11" s="15" t="s">
        <v>42</v>
      </c>
      <c r="B11" s="144" t="s">
        <v>8</v>
      </c>
      <c r="C11" s="22" t="s">
        <v>61</v>
      </c>
      <c r="D11" s="100">
        <v>2</v>
      </c>
      <c r="E11" s="101">
        <v>2</v>
      </c>
      <c r="F11" s="101">
        <v>2</v>
      </c>
      <c r="G11" s="70">
        <f aca="true" t="shared" si="1" ref="G11:I14">IF(OR(D11&lt;1,D11=" "),1,0)</f>
        <v>0</v>
      </c>
      <c r="H11" s="70">
        <f t="shared" si="1"/>
        <v>0</v>
      </c>
      <c r="I11" s="70">
        <f t="shared" si="1"/>
        <v>0</v>
      </c>
      <c r="J11" s="70">
        <f>SUM(G11:I11)</f>
        <v>0</v>
      </c>
      <c r="K11" s="70">
        <f aca="true" t="shared" si="2" ref="K11:K34">3-J11</f>
        <v>3</v>
      </c>
      <c r="L11" s="70">
        <f>(IF(K11=0,0,(SUM(D11:F11))/K11))</f>
        <v>2</v>
      </c>
      <c r="M11" s="138">
        <f aca="true" t="shared" si="3" ref="M11:M34">IF(AND(D11=" ",E11=" ",F11=" ")," ",L11)</f>
        <v>2</v>
      </c>
      <c r="N11" s="111" t="s">
        <v>16</v>
      </c>
    </row>
    <row r="12" spans="1:14" ht="39" customHeight="1">
      <c r="A12" s="16" t="s">
        <v>43</v>
      </c>
      <c r="B12" s="145"/>
      <c r="C12" s="24" t="s">
        <v>62</v>
      </c>
      <c r="D12" s="104">
        <v>2</v>
      </c>
      <c r="E12" s="105">
        <v>2</v>
      </c>
      <c r="F12" s="105">
        <v>2</v>
      </c>
      <c r="G12" s="71">
        <f t="shared" si="1"/>
        <v>0</v>
      </c>
      <c r="H12" s="71">
        <f t="shared" si="1"/>
        <v>0</v>
      </c>
      <c r="I12" s="71">
        <f t="shared" si="1"/>
        <v>0</v>
      </c>
      <c r="J12" s="71">
        <f>SUM(G12:I12)</f>
        <v>0</v>
      </c>
      <c r="K12" s="71">
        <f t="shared" si="2"/>
        <v>3</v>
      </c>
      <c r="L12" s="71">
        <f>(IF(K12=0,0,(SUM(D12:F12))/K12))</f>
        <v>2</v>
      </c>
      <c r="M12" s="140">
        <f t="shared" si="3"/>
        <v>2</v>
      </c>
      <c r="N12" s="111" t="s">
        <v>16</v>
      </c>
    </row>
    <row r="13" spans="1:14" ht="29.25" customHeight="1">
      <c r="A13" s="16" t="s">
        <v>45</v>
      </c>
      <c r="B13" s="145"/>
      <c r="C13" s="24" t="s">
        <v>63</v>
      </c>
      <c r="D13" s="104">
        <v>2</v>
      </c>
      <c r="E13" s="105">
        <v>2</v>
      </c>
      <c r="F13" s="105">
        <v>2</v>
      </c>
      <c r="G13" s="71">
        <f t="shared" si="1"/>
        <v>0</v>
      </c>
      <c r="H13" s="71">
        <f t="shared" si="1"/>
        <v>0</v>
      </c>
      <c r="I13" s="71">
        <f t="shared" si="1"/>
        <v>0</v>
      </c>
      <c r="J13" s="71">
        <f>SUM(G13:I13)</f>
        <v>0</v>
      </c>
      <c r="K13" s="71">
        <f t="shared" si="2"/>
        <v>3</v>
      </c>
      <c r="L13" s="71">
        <f>(IF(K13=0,0,(SUM(D13:F13))/K13))</f>
        <v>2</v>
      </c>
      <c r="M13" s="140">
        <f t="shared" si="3"/>
        <v>2</v>
      </c>
      <c r="N13" s="111"/>
    </row>
    <row r="14" spans="1:14" ht="30" customHeight="1" thickBot="1">
      <c r="A14" s="5" t="s">
        <v>44</v>
      </c>
      <c r="B14" s="146"/>
      <c r="C14" s="25" t="s">
        <v>9</v>
      </c>
      <c r="D14" s="102">
        <v>2</v>
      </c>
      <c r="E14" s="103">
        <v>2</v>
      </c>
      <c r="F14" s="103">
        <v>2</v>
      </c>
      <c r="G14" s="65">
        <f t="shared" si="1"/>
        <v>0</v>
      </c>
      <c r="H14" s="65">
        <f t="shared" si="1"/>
        <v>0</v>
      </c>
      <c r="I14" s="65">
        <f t="shared" si="1"/>
        <v>0</v>
      </c>
      <c r="J14" s="65">
        <f>SUM(G14:I14)</f>
        <v>0</v>
      </c>
      <c r="K14" s="65">
        <f t="shared" si="2"/>
        <v>3</v>
      </c>
      <c r="L14" s="65">
        <f>(IF(K14=0,0,(SUM(D14:F14))/K14))</f>
        <v>2</v>
      </c>
      <c r="M14" s="139">
        <f t="shared" si="3"/>
        <v>2</v>
      </c>
      <c r="N14" s="111"/>
    </row>
    <row r="15" spans="1:14" ht="14.25" thickBot="1" thickTop="1">
      <c r="A15" s="14" t="s">
        <v>10</v>
      </c>
      <c r="B15" s="12"/>
      <c r="C15" s="12"/>
      <c r="D15" s="56" t="s">
        <v>16</v>
      </c>
      <c r="E15" s="57" t="s">
        <v>16</v>
      </c>
      <c r="F15" s="57" t="s">
        <v>16</v>
      </c>
      <c r="G15" s="68"/>
      <c r="H15" s="68"/>
      <c r="I15" s="68"/>
      <c r="J15" s="68"/>
      <c r="K15" s="68"/>
      <c r="L15" s="68"/>
      <c r="M15" s="69" t="s">
        <v>16</v>
      </c>
      <c r="N15" s="61"/>
    </row>
    <row r="16" spans="1:14" ht="24" customHeight="1">
      <c r="A16" s="15" t="s">
        <v>46</v>
      </c>
      <c r="B16" s="19" t="s">
        <v>17</v>
      </c>
      <c r="C16" s="19" t="s">
        <v>21</v>
      </c>
      <c r="D16" s="100">
        <v>2</v>
      </c>
      <c r="E16" s="101">
        <v>2</v>
      </c>
      <c r="F16" s="101">
        <v>2</v>
      </c>
      <c r="G16" s="70">
        <f aca="true" t="shared" si="4" ref="G16:I20">IF(OR(D16&lt;1,D16=" "),1,0)</f>
        <v>0</v>
      </c>
      <c r="H16" s="70">
        <f t="shared" si="4"/>
        <v>0</v>
      </c>
      <c r="I16" s="70">
        <f t="shared" si="4"/>
        <v>0</v>
      </c>
      <c r="J16" s="70">
        <f>SUM(G16:I16)</f>
        <v>0</v>
      </c>
      <c r="K16" s="70">
        <f t="shared" si="2"/>
        <v>3</v>
      </c>
      <c r="L16" s="70">
        <f>(IF(K16=0,0,(SUM(D16:F16))/K16))</f>
        <v>2</v>
      </c>
      <c r="M16" s="138">
        <f t="shared" si="3"/>
        <v>2</v>
      </c>
      <c r="N16" s="111"/>
    </row>
    <row r="17" spans="1:14" ht="37.5">
      <c r="A17" s="16" t="s">
        <v>47</v>
      </c>
      <c r="B17" s="23" t="s">
        <v>64</v>
      </c>
      <c r="C17" s="23" t="s">
        <v>65</v>
      </c>
      <c r="D17" s="104">
        <v>2</v>
      </c>
      <c r="E17" s="105">
        <v>2</v>
      </c>
      <c r="F17" s="105">
        <v>2</v>
      </c>
      <c r="G17" s="71">
        <f t="shared" si="4"/>
        <v>0</v>
      </c>
      <c r="H17" s="71">
        <f t="shared" si="4"/>
        <v>0</v>
      </c>
      <c r="I17" s="71">
        <f t="shared" si="4"/>
        <v>0</v>
      </c>
      <c r="J17" s="71">
        <f>SUM(G17:I17)</f>
        <v>0</v>
      </c>
      <c r="K17" s="71">
        <f t="shared" si="2"/>
        <v>3</v>
      </c>
      <c r="L17" s="71">
        <f>(IF(K17=0,0,(SUM(D17:F17))/K17))</f>
        <v>2</v>
      </c>
      <c r="M17" s="140">
        <f t="shared" si="3"/>
        <v>2</v>
      </c>
      <c r="N17" s="111"/>
    </row>
    <row r="18" spans="1:14" ht="36">
      <c r="A18" s="16" t="s">
        <v>48</v>
      </c>
      <c r="B18" s="23" t="s">
        <v>18</v>
      </c>
      <c r="C18" s="23" t="s">
        <v>92</v>
      </c>
      <c r="D18" s="104">
        <v>2</v>
      </c>
      <c r="E18" s="105">
        <v>2</v>
      </c>
      <c r="F18" s="105">
        <v>2</v>
      </c>
      <c r="G18" s="71">
        <f t="shared" si="4"/>
        <v>0</v>
      </c>
      <c r="H18" s="71">
        <f t="shared" si="4"/>
        <v>0</v>
      </c>
      <c r="I18" s="71">
        <f t="shared" si="4"/>
        <v>0</v>
      </c>
      <c r="J18" s="71">
        <f>SUM(G18:I18)</f>
        <v>0</v>
      </c>
      <c r="K18" s="71">
        <f t="shared" si="2"/>
        <v>3</v>
      </c>
      <c r="L18" s="71">
        <f>(IF(K18=0,0,(SUM(D18:F18))/K18))</f>
        <v>2</v>
      </c>
      <c r="M18" s="140">
        <f t="shared" si="3"/>
        <v>2</v>
      </c>
      <c r="N18" s="111" t="s">
        <v>16</v>
      </c>
    </row>
    <row r="19" spans="1:14" ht="24">
      <c r="A19" s="16" t="s">
        <v>49</v>
      </c>
      <c r="B19" s="23" t="s">
        <v>19</v>
      </c>
      <c r="C19" s="23" t="s">
        <v>22</v>
      </c>
      <c r="D19" s="104">
        <v>2</v>
      </c>
      <c r="E19" s="105">
        <v>2</v>
      </c>
      <c r="F19" s="105">
        <v>2</v>
      </c>
      <c r="G19" s="71">
        <f t="shared" si="4"/>
        <v>0</v>
      </c>
      <c r="H19" s="71">
        <f t="shared" si="4"/>
        <v>0</v>
      </c>
      <c r="I19" s="71">
        <f t="shared" si="4"/>
        <v>0</v>
      </c>
      <c r="J19" s="71">
        <f>SUM(G19:I19)</f>
        <v>0</v>
      </c>
      <c r="K19" s="71">
        <f t="shared" si="2"/>
        <v>3</v>
      </c>
      <c r="L19" s="71">
        <f>(IF(K19=0,0,(SUM(D19:F19))/K19))</f>
        <v>2</v>
      </c>
      <c r="M19" s="140">
        <f t="shared" si="3"/>
        <v>2</v>
      </c>
      <c r="N19" s="111" t="s">
        <v>16</v>
      </c>
    </row>
    <row r="20" spans="1:14" ht="45" customHeight="1" thickBot="1">
      <c r="A20" s="5" t="s">
        <v>50</v>
      </c>
      <c r="B20" s="21" t="s">
        <v>20</v>
      </c>
      <c r="C20" s="21" t="s">
        <v>23</v>
      </c>
      <c r="D20" s="102">
        <v>2</v>
      </c>
      <c r="E20" s="103">
        <v>2</v>
      </c>
      <c r="F20" s="103">
        <v>2</v>
      </c>
      <c r="G20" s="65">
        <f t="shared" si="4"/>
        <v>0</v>
      </c>
      <c r="H20" s="65">
        <f t="shared" si="4"/>
        <v>0</v>
      </c>
      <c r="I20" s="65">
        <f t="shared" si="4"/>
        <v>0</v>
      </c>
      <c r="J20" s="65">
        <f>SUM(G20:I20)</f>
        <v>0</v>
      </c>
      <c r="K20" s="65">
        <f t="shared" si="2"/>
        <v>3</v>
      </c>
      <c r="L20" s="65">
        <f>(IF(K20=0,0,(SUM(D20:F20))/K20))</f>
        <v>2</v>
      </c>
      <c r="M20" s="139">
        <f t="shared" si="3"/>
        <v>2</v>
      </c>
      <c r="N20" s="111" t="s">
        <v>16</v>
      </c>
    </row>
    <row r="21" spans="1:14" ht="14.25" thickBot="1" thickTop="1">
      <c r="A21" s="14" t="s">
        <v>24</v>
      </c>
      <c r="B21" s="12"/>
      <c r="C21" s="12"/>
      <c r="D21" s="56" t="s">
        <v>16</v>
      </c>
      <c r="E21" s="57" t="s">
        <v>16</v>
      </c>
      <c r="F21" s="57" t="s">
        <v>16</v>
      </c>
      <c r="G21" s="68"/>
      <c r="H21" s="68"/>
      <c r="I21" s="68"/>
      <c r="J21" s="68"/>
      <c r="K21" s="68"/>
      <c r="L21" s="68"/>
      <c r="M21" s="69" t="s">
        <v>16</v>
      </c>
      <c r="N21" s="61"/>
    </row>
    <row r="22" spans="1:14" ht="31.5" customHeight="1">
      <c r="A22" s="15" t="s">
        <v>51</v>
      </c>
      <c r="B22" s="19" t="s">
        <v>25</v>
      </c>
      <c r="C22" s="19"/>
      <c r="D22" s="100">
        <v>0</v>
      </c>
      <c r="E22" s="101">
        <v>0</v>
      </c>
      <c r="F22" s="101">
        <v>0</v>
      </c>
      <c r="G22" s="70">
        <f aca="true" t="shared" si="5" ref="G22:I25">IF(OR(D22&lt;1,D22=" "),1,0)</f>
        <v>1</v>
      </c>
      <c r="H22" s="70">
        <f t="shared" si="5"/>
        <v>1</v>
      </c>
      <c r="I22" s="70">
        <f t="shared" si="5"/>
        <v>1</v>
      </c>
      <c r="J22" s="70">
        <f>SUM(G22:I22)</f>
        <v>3</v>
      </c>
      <c r="K22" s="70">
        <f t="shared" si="2"/>
        <v>0</v>
      </c>
      <c r="L22" s="70">
        <f>(IF(K22=0,0,(SUM(D22:F22))/K22))</f>
        <v>0</v>
      </c>
      <c r="M22" s="138">
        <f t="shared" si="3"/>
        <v>0</v>
      </c>
      <c r="N22" s="111" t="s">
        <v>16</v>
      </c>
    </row>
    <row r="23" spans="1:14" ht="12.75">
      <c r="A23" s="16" t="s">
        <v>52</v>
      </c>
      <c r="B23" s="23" t="s">
        <v>26</v>
      </c>
      <c r="C23" s="23" t="s">
        <v>23</v>
      </c>
      <c r="D23" s="104">
        <v>0</v>
      </c>
      <c r="E23" s="105">
        <v>0</v>
      </c>
      <c r="F23" s="105">
        <v>0</v>
      </c>
      <c r="G23" s="71">
        <f t="shared" si="5"/>
        <v>1</v>
      </c>
      <c r="H23" s="71">
        <f t="shared" si="5"/>
        <v>1</v>
      </c>
      <c r="I23" s="71">
        <f t="shared" si="5"/>
        <v>1</v>
      </c>
      <c r="J23" s="71">
        <f>SUM(G23:I23)</f>
        <v>3</v>
      </c>
      <c r="K23" s="71">
        <f t="shared" si="2"/>
        <v>0</v>
      </c>
      <c r="L23" s="71">
        <f>(IF(K23=0,0,(SUM(D23:F23))/K23))</f>
        <v>0</v>
      </c>
      <c r="M23" s="72">
        <f t="shared" si="3"/>
        <v>0</v>
      </c>
      <c r="N23" s="111"/>
    </row>
    <row r="24" spans="1:14" ht="24">
      <c r="A24" s="16" t="s">
        <v>53</v>
      </c>
      <c r="B24" s="23" t="s">
        <v>27</v>
      </c>
      <c r="C24" s="23" t="s">
        <v>23</v>
      </c>
      <c r="D24" s="104">
        <v>0</v>
      </c>
      <c r="E24" s="105">
        <v>0</v>
      </c>
      <c r="F24" s="105">
        <v>0</v>
      </c>
      <c r="G24" s="71">
        <f t="shared" si="5"/>
        <v>1</v>
      </c>
      <c r="H24" s="71">
        <f t="shared" si="5"/>
        <v>1</v>
      </c>
      <c r="I24" s="71">
        <f t="shared" si="5"/>
        <v>1</v>
      </c>
      <c r="J24" s="71">
        <f>SUM(G24:I24)</f>
        <v>3</v>
      </c>
      <c r="K24" s="71">
        <f t="shared" si="2"/>
        <v>0</v>
      </c>
      <c r="L24" s="71">
        <f>(IF(K24=0,0,(SUM(D24:F24))/K24))</f>
        <v>0</v>
      </c>
      <c r="M24" s="72">
        <f t="shared" si="3"/>
        <v>0</v>
      </c>
      <c r="N24" s="111"/>
    </row>
    <row r="25" spans="1:14" ht="62.25" customHeight="1" thickBot="1">
      <c r="A25" s="5" t="s">
        <v>54</v>
      </c>
      <c r="B25" s="21" t="s">
        <v>28</v>
      </c>
      <c r="C25" s="21" t="s">
        <v>29</v>
      </c>
      <c r="D25" s="102">
        <v>0</v>
      </c>
      <c r="E25" s="103">
        <v>2</v>
      </c>
      <c r="F25" s="103">
        <v>0</v>
      </c>
      <c r="G25" s="65">
        <f t="shared" si="5"/>
        <v>1</v>
      </c>
      <c r="H25" s="65">
        <f t="shared" si="5"/>
        <v>0</v>
      </c>
      <c r="I25" s="65">
        <f t="shared" si="5"/>
        <v>1</v>
      </c>
      <c r="J25" s="65">
        <f>SUM(G25:I25)</f>
        <v>2</v>
      </c>
      <c r="K25" s="65">
        <f t="shared" si="2"/>
        <v>1</v>
      </c>
      <c r="L25" s="65">
        <f>(IF(K25=0,0,(SUM(D25:F25))/K25))</f>
        <v>2</v>
      </c>
      <c r="M25" s="67">
        <f t="shared" si="3"/>
        <v>2</v>
      </c>
      <c r="N25" s="111" t="s">
        <v>124</v>
      </c>
    </row>
    <row r="26" spans="1:14" ht="14.25" thickBot="1" thickTop="1">
      <c r="A26" s="6" t="s">
        <v>30</v>
      </c>
      <c r="B26" s="8"/>
      <c r="C26" s="8"/>
      <c r="D26" s="54" t="s">
        <v>16</v>
      </c>
      <c r="E26" s="55" t="s">
        <v>16</v>
      </c>
      <c r="F26" s="55" t="s">
        <v>16</v>
      </c>
      <c r="G26" s="73"/>
      <c r="H26" s="73"/>
      <c r="I26" s="73"/>
      <c r="J26" s="73"/>
      <c r="K26" s="73"/>
      <c r="L26" s="73"/>
      <c r="M26" s="74" t="s">
        <v>16</v>
      </c>
      <c r="N26" s="61"/>
    </row>
    <row r="27" spans="1:14" ht="66.75" customHeight="1" thickBot="1">
      <c r="A27" s="15" t="s">
        <v>55</v>
      </c>
      <c r="B27" s="26" t="s">
        <v>90</v>
      </c>
      <c r="C27" s="26" t="s">
        <v>91</v>
      </c>
      <c r="D27" s="106">
        <v>2</v>
      </c>
      <c r="E27" s="107">
        <v>2</v>
      </c>
      <c r="F27" s="107">
        <v>2</v>
      </c>
      <c r="G27" s="75">
        <f>IF(OR(D27&lt;1,D27=" "),1,0)</f>
        <v>0</v>
      </c>
      <c r="H27" s="75">
        <f>IF(OR(E27&lt;1,E27=" "),1,0)</f>
        <v>0</v>
      </c>
      <c r="I27" s="75">
        <f>IF(OR(F27&lt;1,F27=" "),1,0)</f>
        <v>0</v>
      </c>
      <c r="J27" s="75">
        <f>SUM(G27:I27)</f>
        <v>0</v>
      </c>
      <c r="K27" s="75">
        <f t="shared" si="2"/>
        <v>3</v>
      </c>
      <c r="L27" s="75">
        <f>(IF(K27=0,0,(SUM(D27:F27))/K27))</f>
        <v>2</v>
      </c>
      <c r="M27" s="138">
        <f t="shared" si="3"/>
        <v>2</v>
      </c>
      <c r="N27" s="111"/>
    </row>
    <row r="28" spans="1:14" ht="14.25" thickBot="1" thickTop="1">
      <c r="A28" s="6" t="s">
        <v>31</v>
      </c>
      <c r="B28" s="8"/>
      <c r="C28" s="8"/>
      <c r="D28" s="54" t="s">
        <v>16</v>
      </c>
      <c r="E28" s="55" t="s">
        <v>16</v>
      </c>
      <c r="F28" s="55" t="s">
        <v>16</v>
      </c>
      <c r="G28" s="73"/>
      <c r="H28" s="73"/>
      <c r="I28" s="73"/>
      <c r="J28" s="73"/>
      <c r="K28" s="73"/>
      <c r="L28" s="73"/>
      <c r="M28" s="74" t="s">
        <v>16</v>
      </c>
      <c r="N28" s="61"/>
    </row>
    <row r="29" spans="1:14" ht="24">
      <c r="A29" s="15" t="s">
        <v>56</v>
      </c>
      <c r="B29" s="19" t="s">
        <v>32</v>
      </c>
      <c r="C29" s="19" t="s">
        <v>38</v>
      </c>
      <c r="D29" s="100">
        <v>0</v>
      </c>
      <c r="E29" s="101">
        <v>0</v>
      </c>
      <c r="F29" s="101">
        <v>0</v>
      </c>
      <c r="G29" s="70">
        <f aca="true" t="shared" si="6" ref="G29:I31">IF(OR(D29&lt;1,D29=" "),1,0)</f>
        <v>1</v>
      </c>
      <c r="H29" s="70">
        <f t="shared" si="6"/>
        <v>1</v>
      </c>
      <c r="I29" s="70">
        <f t="shared" si="6"/>
        <v>1</v>
      </c>
      <c r="J29" s="70">
        <f>SUM(G29:I29)</f>
        <v>3</v>
      </c>
      <c r="K29" s="70">
        <f t="shared" si="2"/>
        <v>0</v>
      </c>
      <c r="L29" s="70">
        <f>(IF(K29=0,0,(SUM(D29:F29))/K29))</f>
        <v>0</v>
      </c>
      <c r="M29" s="66">
        <f t="shared" si="3"/>
        <v>0</v>
      </c>
      <c r="N29" s="111"/>
    </row>
    <row r="30" spans="1:14" ht="24">
      <c r="A30" s="16" t="s">
        <v>57</v>
      </c>
      <c r="B30" s="23" t="s">
        <v>33</v>
      </c>
      <c r="C30" s="23" t="s">
        <v>38</v>
      </c>
      <c r="D30" s="104">
        <v>0</v>
      </c>
      <c r="E30" s="105">
        <v>0</v>
      </c>
      <c r="F30" s="105">
        <v>0</v>
      </c>
      <c r="G30" s="71">
        <f t="shared" si="6"/>
        <v>1</v>
      </c>
      <c r="H30" s="71">
        <f t="shared" si="6"/>
        <v>1</v>
      </c>
      <c r="I30" s="71">
        <f t="shared" si="6"/>
        <v>1</v>
      </c>
      <c r="J30" s="71">
        <f>SUM(G30:I30)</f>
        <v>3</v>
      </c>
      <c r="K30" s="71">
        <f t="shared" si="2"/>
        <v>0</v>
      </c>
      <c r="L30" s="71">
        <f>(IF(K30=0,0,(SUM(D30:F30))/K30))</f>
        <v>0</v>
      </c>
      <c r="M30" s="72">
        <f t="shared" si="3"/>
        <v>0</v>
      </c>
      <c r="N30" s="111"/>
    </row>
    <row r="31" spans="1:14" ht="24.75" thickBot="1">
      <c r="A31" s="5" t="s">
        <v>58</v>
      </c>
      <c r="B31" s="21" t="s">
        <v>34</v>
      </c>
      <c r="C31" s="21" t="s">
        <v>37</v>
      </c>
      <c r="D31" s="102">
        <v>0</v>
      </c>
      <c r="E31" s="103">
        <v>0</v>
      </c>
      <c r="F31" s="103">
        <v>0</v>
      </c>
      <c r="G31" s="65">
        <f t="shared" si="6"/>
        <v>1</v>
      </c>
      <c r="H31" s="65">
        <f t="shared" si="6"/>
        <v>1</v>
      </c>
      <c r="I31" s="65">
        <f t="shared" si="6"/>
        <v>1</v>
      </c>
      <c r="J31" s="65">
        <f>SUM(G31:I31)</f>
        <v>3</v>
      </c>
      <c r="K31" s="65">
        <f t="shared" si="2"/>
        <v>0</v>
      </c>
      <c r="L31" s="65">
        <f>(IF(K31=0,0,(SUM(D31:F31))/K31))</f>
        <v>0</v>
      </c>
      <c r="M31" s="67">
        <f t="shared" si="3"/>
        <v>0</v>
      </c>
      <c r="N31" s="111"/>
    </row>
    <row r="32" spans="1:14" ht="14.25" thickBot="1" thickTop="1">
      <c r="A32" s="6" t="s">
        <v>35</v>
      </c>
      <c r="B32" s="8"/>
      <c r="C32" s="8"/>
      <c r="D32" s="54" t="s">
        <v>16</v>
      </c>
      <c r="E32" s="55" t="s">
        <v>16</v>
      </c>
      <c r="F32" s="55" t="s">
        <v>16</v>
      </c>
      <c r="G32" s="73"/>
      <c r="H32" s="73"/>
      <c r="I32" s="73"/>
      <c r="J32" s="73"/>
      <c r="K32" s="73"/>
      <c r="L32" s="73"/>
      <c r="M32" s="74" t="s">
        <v>16</v>
      </c>
      <c r="N32" s="61"/>
    </row>
    <row r="33" spans="1:14" ht="59.25" customHeight="1">
      <c r="A33" s="15" t="s">
        <v>59</v>
      </c>
      <c r="B33" s="19" t="s">
        <v>36</v>
      </c>
      <c r="C33" s="19" t="s">
        <v>23</v>
      </c>
      <c r="D33" s="100">
        <v>0</v>
      </c>
      <c r="E33" s="101">
        <v>0</v>
      </c>
      <c r="F33" s="101">
        <v>0</v>
      </c>
      <c r="G33" s="65">
        <f aca="true" t="shared" si="7" ref="G33:I34">IF(OR(D33&lt;1,D33=" "),1,0)</f>
        <v>1</v>
      </c>
      <c r="H33" s="70">
        <f t="shared" si="7"/>
        <v>1</v>
      </c>
      <c r="I33" s="70">
        <f t="shared" si="7"/>
        <v>1</v>
      </c>
      <c r="J33" s="70">
        <f>SUM(G33:I33)</f>
        <v>3</v>
      </c>
      <c r="K33" s="70">
        <f t="shared" si="2"/>
        <v>0</v>
      </c>
      <c r="L33" s="70">
        <f>(IF(K33=0,0,(SUM(D33:F33))/K33))</f>
        <v>0</v>
      </c>
      <c r="M33" s="66">
        <f t="shared" si="3"/>
        <v>0</v>
      </c>
      <c r="N33" s="111" t="s">
        <v>98</v>
      </c>
    </row>
    <row r="34" spans="1:14" ht="69.75" customHeight="1" thickBot="1">
      <c r="A34" s="17" t="s">
        <v>60</v>
      </c>
      <c r="B34" s="27" t="s">
        <v>36</v>
      </c>
      <c r="C34" s="27" t="s">
        <v>23</v>
      </c>
      <c r="D34" s="108">
        <v>0</v>
      </c>
      <c r="E34" s="109">
        <v>0</v>
      </c>
      <c r="F34" s="109">
        <v>0</v>
      </c>
      <c r="G34" s="65">
        <f t="shared" si="7"/>
        <v>1</v>
      </c>
      <c r="H34" s="76">
        <f t="shared" si="7"/>
        <v>1</v>
      </c>
      <c r="I34" s="76">
        <f t="shared" si="7"/>
        <v>1</v>
      </c>
      <c r="J34" s="76">
        <f>SUM(G34:I34)</f>
        <v>3</v>
      </c>
      <c r="K34" s="76">
        <f t="shared" si="2"/>
        <v>0</v>
      </c>
      <c r="L34" s="76">
        <f>(IF(K34=0,0,(SUM(D34:F34))/K34))</f>
        <v>0</v>
      </c>
      <c r="M34" s="77">
        <f t="shared" si="3"/>
        <v>0</v>
      </c>
      <c r="N34" s="112" t="s">
        <v>16</v>
      </c>
    </row>
    <row r="35" spans="1:13" ht="13.5" thickTop="1">
      <c r="A35" s="37"/>
      <c r="B35" s="4"/>
      <c r="C35" s="4"/>
      <c r="D35" s="38" t="s">
        <v>16</v>
      </c>
      <c r="E35" s="38" t="s">
        <v>16</v>
      </c>
      <c r="F35" s="38" t="s">
        <v>16</v>
      </c>
      <c r="G35" s="38"/>
      <c r="H35" s="38"/>
      <c r="I35" s="38"/>
      <c r="J35" s="38"/>
      <c r="K35" s="38"/>
      <c r="L35" s="38"/>
      <c r="M35" s="38" t="s">
        <v>16</v>
      </c>
    </row>
    <row r="36" spans="4:13" ht="12.75">
      <c r="D36" s="49" t="s">
        <v>16</v>
      </c>
      <c r="E36" s="49" t="s">
        <v>16</v>
      </c>
      <c r="F36" s="49" t="s">
        <v>16</v>
      </c>
      <c r="M36" t="s">
        <v>16</v>
      </c>
    </row>
  </sheetData>
  <sheetProtection selectLockedCells="1"/>
  <mergeCells count="4">
    <mergeCell ref="B11:B14"/>
    <mergeCell ref="A1:N1"/>
    <mergeCell ref="A2:N2"/>
    <mergeCell ref="A3:N3"/>
  </mergeCells>
  <printOptions horizontalCentered="1"/>
  <pageMargins left="0.19" right="0.34" top="0.34" bottom="0.3" header="0.2" footer="0.25"/>
  <pageSetup horizontalDpi="600" verticalDpi="600" orientation="landscape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R39"/>
  <sheetViews>
    <sheetView showGridLines="0" defaultGridColor="0" zoomScale="99" zoomScaleNormal="99" zoomScalePageLayoutView="0" colorId="8" workbookViewId="0" topLeftCell="A1">
      <selection activeCell="B7" sqref="B7"/>
    </sheetView>
  </sheetViews>
  <sheetFormatPr defaultColWidth="9.140625" defaultRowHeight="12.75"/>
  <cols>
    <col min="1" max="1" width="27.8515625" style="0" customWidth="1"/>
    <col min="2" max="2" width="12.00390625" style="0" customWidth="1"/>
    <col min="3" max="3" width="11.7109375" style="0" customWidth="1"/>
    <col min="4" max="5" width="11.57421875" style="0" customWidth="1"/>
    <col min="6" max="6" width="13.140625" style="0" customWidth="1"/>
    <col min="7" max="7" width="17.8515625" style="0" hidden="1" customWidth="1"/>
    <col min="8" max="8" width="13.7109375" style="0" hidden="1" customWidth="1"/>
    <col min="9" max="9" width="16.8515625" style="0" hidden="1" customWidth="1"/>
    <col min="10" max="10" width="15.00390625" style="0" hidden="1" customWidth="1"/>
    <col min="11" max="11" width="14.421875" style="0" hidden="1" customWidth="1"/>
    <col min="12" max="12" width="18.00390625" style="0" hidden="1" customWidth="1"/>
    <col min="13" max="13" width="18.7109375" style="0" hidden="1" customWidth="1"/>
    <col min="14" max="14" width="15.421875" style="0" hidden="1" customWidth="1"/>
    <col min="15" max="15" width="16.28125" style="0" hidden="1" customWidth="1"/>
    <col min="16" max="16" width="17.7109375" style="0" hidden="1" customWidth="1"/>
    <col min="17" max="17" width="23.57421875" style="0" hidden="1" customWidth="1"/>
    <col min="18" max="18" width="16.57421875" style="0" hidden="1" customWidth="1"/>
    <col min="19" max="19" width="15.57421875" style="0" hidden="1" customWidth="1"/>
    <col min="20" max="20" width="21.00390625" style="0" hidden="1" customWidth="1"/>
    <col min="21" max="21" width="20.8515625" style="0" hidden="1" customWidth="1"/>
    <col min="22" max="22" width="18.140625" style="0" hidden="1" customWidth="1"/>
    <col min="23" max="23" width="13.421875" style="0" hidden="1" customWidth="1"/>
    <col min="24" max="24" width="18.140625" style="0" hidden="1" customWidth="1"/>
    <col min="25" max="25" width="19.140625" style="0" hidden="1" customWidth="1"/>
    <col min="26" max="26" width="20.00390625" style="0" hidden="1" customWidth="1"/>
    <col min="27" max="27" width="16.8515625" style="0" hidden="1" customWidth="1"/>
    <col min="28" max="28" width="23.421875" style="0" hidden="1" customWidth="1"/>
    <col min="29" max="29" width="19.8515625" style="0" hidden="1" customWidth="1"/>
    <col min="30" max="30" width="28.00390625" style="0" hidden="1" customWidth="1"/>
    <col min="31" max="31" width="15.00390625" style="0" hidden="1" customWidth="1"/>
    <col min="32" max="32" width="11.28125" style="0" hidden="1" customWidth="1"/>
    <col min="33" max="33" width="13.57421875" style="0" hidden="1" customWidth="1"/>
    <col min="35" max="35" width="21.8515625" style="0" customWidth="1"/>
    <col min="43" max="43" width="13.57421875" style="0" customWidth="1"/>
    <col min="44" max="44" width="19.28125" style="0" customWidth="1"/>
  </cols>
  <sheetData>
    <row r="1" spans="1:43" ht="21.75">
      <c r="A1" s="148" t="s">
        <v>69</v>
      </c>
      <c r="B1" s="148"/>
      <c r="C1" s="148"/>
      <c r="D1" s="148"/>
      <c r="E1" s="148"/>
      <c r="F1" s="148"/>
      <c r="G1" s="81"/>
      <c r="H1" s="81"/>
      <c r="I1" s="81"/>
      <c r="J1" s="81"/>
      <c r="K1" s="81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</row>
    <row r="2" spans="1:43" ht="18.75">
      <c r="A2" s="141" t="s">
        <v>115</v>
      </c>
      <c r="B2" s="143"/>
      <c r="C2" s="143"/>
      <c r="D2" s="143"/>
      <c r="E2" s="143"/>
      <c r="F2" s="143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</row>
    <row r="3" spans="1:43" ht="18.75">
      <c r="A3" s="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</row>
    <row r="4" ht="13.5" thickBot="1"/>
    <row r="5" spans="1:44" ht="56.25" customHeight="1" thickBot="1" thickTop="1">
      <c r="A5" s="28" t="s">
        <v>0</v>
      </c>
      <c r="B5" s="53" t="s">
        <v>116</v>
      </c>
      <c r="C5" s="53" t="s">
        <v>117</v>
      </c>
      <c r="D5" s="53" t="s">
        <v>118</v>
      </c>
      <c r="E5" s="53" t="s">
        <v>119</v>
      </c>
      <c r="F5" s="3" t="s">
        <v>89</v>
      </c>
      <c r="G5" s="78" t="s">
        <v>81</v>
      </c>
      <c r="H5" s="78" t="s">
        <v>82</v>
      </c>
      <c r="I5" s="78" t="s">
        <v>83</v>
      </c>
      <c r="J5" s="78" t="s">
        <v>84</v>
      </c>
      <c r="N5" s="149" t="s">
        <v>68</v>
      </c>
      <c r="O5" s="149"/>
      <c r="P5" s="149"/>
      <c r="Q5" s="149"/>
      <c r="R5" s="149" t="s">
        <v>85</v>
      </c>
      <c r="S5" s="149"/>
      <c r="T5" s="149"/>
      <c r="U5" s="149"/>
      <c r="V5" s="149" t="s">
        <v>86</v>
      </c>
      <c r="W5" s="149"/>
      <c r="X5" s="149"/>
      <c r="Y5" s="149"/>
      <c r="Z5" s="147" t="s">
        <v>87</v>
      </c>
      <c r="AA5" s="147"/>
      <c r="AB5" s="147"/>
      <c r="AC5" s="147"/>
      <c r="AD5" s="147" t="s">
        <v>88</v>
      </c>
      <c r="AE5" s="147"/>
      <c r="AF5" s="147"/>
      <c r="AG5" s="147"/>
      <c r="AR5" s="1" t="s">
        <v>16</v>
      </c>
    </row>
    <row r="6" spans="1:33" ht="13.5" customHeight="1" thickBot="1" thickTop="1">
      <c r="A6" s="41" t="s">
        <v>3</v>
      </c>
      <c r="B6" s="90">
        <f>IF(AND(B7=" ",B8=" ")," ",U7)</f>
        <v>2</v>
      </c>
      <c r="C6" s="90">
        <f>IF(AND(C7=" ",C8=" ")," ",Y7)</f>
        <v>2</v>
      </c>
      <c r="D6" s="90">
        <f>IF(AND(D7=" ",D8=" ")," ",AC7)</f>
        <v>2</v>
      </c>
      <c r="E6" s="90">
        <f>IF(AND(E7=" ",E8=" ")," ",AG7)</f>
        <v>2</v>
      </c>
      <c r="F6" s="135">
        <f>IF(AND(F7=" ",F8=" ")," ",Q7)</f>
        <v>2</v>
      </c>
      <c r="G6" s="79">
        <f>IF(OR(B6&lt;1,B6=" "),1,0)</f>
        <v>0</v>
      </c>
      <c r="H6">
        <f>IF(OR(C6&lt;1,C6=" "),1,0)</f>
        <v>0</v>
      </c>
      <c r="I6">
        <f>IF(OR(D6&lt;1,D6=" "),1,0)</f>
        <v>0</v>
      </c>
      <c r="J6">
        <f>IF(OR(E6&lt;1,E6=" "),1,0)</f>
        <v>0</v>
      </c>
      <c r="K6">
        <f>IF(OR(F6&lt;1,F6=" "),1,0)</f>
        <v>0</v>
      </c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</row>
    <row r="7" spans="1:33" ht="13.5" customHeight="1">
      <c r="A7" s="18" t="s">
        <v>40</v>
      </c>
      <c r="B7" s="91">
        <f>'Evaluation Matrix Q1'!M8</f>
        <v>2</v>
      </c>
      <c r="C7" s="91">
        <f>'Evaluation Matrix Q2'!M8</f>
        <v>2</v>
      </c>
      <c r="D7" s="91">
        <f>'Evaluation Matrix Q3'!M8</f>
        <v>2</v>
      </c>
      <c r="E7" s="91">
        <f>'Evaluation Matrix Q4'!M8</f>
        <v>2</v>
      </c>
      <c r="F7" s="92">
        <f>IF(AND(B7=" ",C7=" ",D7=" ",E7=" ")," ",M7)</f>
        <v>2</v>
      </c>
      <c r="G7" s="79">
        <f aca="true" t="shared" si="0" ref="G7:J9">IF(OR(B7&lt;1,B7=" "),1,0)</f>
        <v>0</v>
      </c>
      <c r="H7">
        <f t="shared" si="0"/>
        <v>0</v>
      </c>
      <c r="I7">
        <f t="shared" si="0"/>
        <v>0</v>
      </c>
      <c r="J7">
        <f t="shared" si="0"/>
        <v>0</v>
      </c>
      <c r="K7" s="45">
        <f>SUM(G7:J7)</f>
        <v>0</v>
      </c>
      <c r="L7" s="45">
        <f>4-K7</f>
        <v>4</v>
      </c>
      <c r="M7" s="44">
        <f>(IF(L7=0,0,(SUM(B7:E7))/L7))</f>
        <v>2</v>
      </c>
      <c r="N7">
        <f>IF(OR(F7&lt;1,F7=" "),1,0)</f>
        <v>0</v>
      </c>
      <c r="O7" s="45">
        <f>SUM(N7:N8)</f>
        <v>0</v>
      </c>
      <c r="P7" s="45">
        <f>2-O7</f>
        <v>2</v>
      </c>
      <c r="Q7" s="44">
        <f>(IF(P7=0,0,(SUM(F7:F8))/P7))</f>
        <v>2</v>
      </c>
      <c r="R7">
        <f>IF(OR(B7&lt;1,B7=" "),1,0)</f>
        <v>0</v>
      </c>
      <c r="S7" s="45">
        <f>SUM(R7:R8)</f>
        <v>0</v>
      </c>
      <c r="T7" s="45">
        <f>2-S7</f>
        <v>2</v>
      </c>
      <c r="U7" s="44">
        <f>(IF(T7=0,0,(SUM(B7:B8))/T7))</f>
        <v>2</v>
      </c>
      <c r="V7">
        <f>IF(OR(C7&lt;1,C7=" "),1,0)</f>
        <v>0</v>
      </c>
      <c r="W7" s="45">
        <f>SUM(V7:V8)</f>
        <v>0</v>
      </c>
      <c r="X7" s="45">
        <f>2-W7</f>
        <v>2</v>
      </c>
      <c r="Y7" s="44">
        <f>(IF(X7=0,0,(SUM(C7:C8))/X7))</f>
        <v>2</v>
      </c>
      <c r="Z7">
        <f>IF(OR(D7&lt;1,D7=" "),1,0)</f>
        <v>0</v>
      </c>
      <c r="AA7" s="45">
        <f>SUM(Z7:Z8)</f>
        <v>0</v>
      </c>
      <c r="AB7" s="45">
        <f>2-AA7</f>
        <v>2</v>
      </c>
      <c r="AC7" s="44">
        <f>(IF(AB7=0,0,(SUM(D7:D8))/AB7))</f>
        <v>2</v>
      </c>
      <c r="AD7">
        <f>IF(OR(E7&lt;1,E7=" "),1,0)</f>
        <v>0</v>
      </c>
      <c r="AE7" s="45">
        <f>SUM(AD7:AD8)</f>
        <v>0</v>
      </c>
      <c r="AF7" s="45">
        <f>2-AE7</f>
        <v>2</v>
      </c>
      <c r="AG7" s="44">
        <f>(IF(AF7=0,0,(SUM(E7:E8))/AF7))</f>
        <v>2</v>
      </c>
    </row>
    <row r="8" spans="1:33" ht="13.5" customHeight="1" thickBot="1">
      <c r="A8" s="20" t="s">
        <v>41</v>
      </c>
      <c r="B8" s="93">
        <f>'Evaluation Matrix Q1'!M9</f>
        <v>2</v>
      </c>
      <c r="C8" s="93">
        <f>'Evaluation Matrix Q2'!M9</f>
        <v>2</v>
      </c>
      <c r="D8" s="93">
        <f>'Evaluation Matrix Q3'!M9</f>
        <v>2</v>
      </c>
      <c r="E8" s="93">
        <f>'Evaluation Matrix Q4'!M9</f>
        <v>2</v>
      </c>
      <c r="F8" s="94">
        <f>IF(AND(B8=" ",C8=" ",D8=" ",E8=" ")," ",M8)</f>
        <v>2</v>
      </c>
      <c r="G8">
        <f t="shared" si="0"/>
        <v>0</v>
      </c>
      <c r="H8">
        <f t="shared" si="0"/>
        <v>0</v>
      </c>
      <c r="I8">
        <f t="shared" si="0"/>
        <v>0</v>
      </c>
      <c r="J8">
        <f t="shared" si="0"/>
        <v>0</v>
      </c>
      <c r="K8" s="45">
        <f>SUM(G8:J8)</f>
        <v>0</v>
      </c>
      <c r="L8" s="45">
        <f>4-K8</f>
        <v>4</v>
      </c>
      <c r="M8" s="44">
        <f>(IF(L8=0,0,(SUM(B8:E8))/L8))</f>
        <v>2</v>
      </c>
      <c r="N8">
        <f>IF(OR(F8&lt;1,F8=" "),1,0)</f>
        <v>0</v>
      </c>
      <c r="Q8" s="44"/>
      <c r="R8">
        <f>IF(OR(B8&lt;1,B8=" "),1,0)</f>
        <v>0</v>
      </c>
      <c r="U8" s="44"/>
      <c r="V8">
        <f>IF(OR(C8&lt;1,C8=" "),1,0)</f>
        <v>0</v>
      </c>
      <c r="Y8" s="44"/>
      <c r="Z8">
        <f>IF(OR(D8&lt;1,D8=" "),1,0)</f>
        <v>0</v>
      </c>
      <c r="AC8" s="44"/>
      <c r="AD8">
        <f>IF(OR(E8&lt;1,E8=" "),1,0)</f>
        <v>0</v>
      </c>
      <c r="AG8" s="44"/>
    </row>
    <row r="9" spans="1:44" ht="13.5" customHeight="1" thickBot="1" thickTop="1">
      <c r="A9" s="42" t="s">
        <v>7</v>
      </c>
      <c r="B9" s="90">
        <f>IF(AND(B10=" ",B11=" ",B12=" ",B13=" ")," ",U10)</f>
        <v>2</v>
      </c>
      <c r="C9" s="90">
        <f>IF(AND(C10=" ",C11=" ",C12=" ",C13=" ")," ",Y10)</f>
        <v>2</v>
      </c>
      <c r="D9" s="90">
        <f>IF(AND(D10=" ",D11=" ",D12=" ",D13=" ")," ",AC10)</f>
        <v>2</v>
      </c>
      <c r="E9" s="90">
        <f>IF(AND(E10=" ",E11=" ",E12=" ",E13=" ")," ",AG10)</f>
        <v>2</v>
      </c>
      <c r="F9" s="135">
        <f>IF(AND(F10=" ",F11=" ",F12=" ",F13=" ")," ",Q10)</f>
        <v>2</v>
      </c>
      <c r="G9" s="79">
        <f t="shared" si="0"/>
        <v>0</v>
      </c>
      <c r="H9">
        <f t="shared" si="0"/>
        <v>0</v>
      </c>
      <c r="I9">
        <f t="shared" si="0"/>
        <v>0</v>
      </c>
      <c r="J9">
        <f t="shared" si="0"/>
        <v>0</v>
      </c>
      <c r="K9">
        <f>IF(OR(F9&lt;1,F9=" "),1,0)</f>
        <v>0</v>
      </c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R9" s="1" t="s">
        <v>16</v>
      </c>
    </row>
    <row r="10" spans="1:33" ht="13.5" customHeight="1">
      <c r="A10" s="18" t="s">
        <v>42</v>
      </c>
      <c r="B10" s="91">
        <f>'Evaluation Matrix Q1'!M11</f>
        <v>2</v>
      </c>
      <c r="C10" s="91">
        <f>'Evaluation Matrix Q2'!M11</f>
        <v>2</v>
      </c>
      <c r="D10" s="91">
        <f>'Evaluation Matrix Q3'!M11</f>
        <v>2</v>
      </c>
      <c r="E10" s="91">
        <f>'Evaluation Matrix Q4'!M11</f>
        <v>2</v>
      </c>
      <c r="F10" s="92">
        <f>IF(AND(B10=" ",C10=" ",D10=" ",E10=" ")," ",M10)</f>
        <v>2</v>
      </c>
      <c r="G10">
        <f aca="true" t="shared" si="1" ref="G10:J14">IF(OR(B10&lt;1,B10=" "),1,0)</f>
        <v>0</v>
      </c>
      <c r="H10">
        <f t="shared" si="1"/>
        <v>0</v>
      </c>
      <c r="I10">
        <f t="shared" si="1"/>
        <v>0</v>
      </c>
      <c r="J10">
        <f t="shared" si="1"/>
        <v>0</v>
      </c>
      <c r="K10" s="45">
        <f>SUM(G10:J10)</f>
        <v>0</v>
      </c>
      <c r="L10" s="45">
        <f>4-K10</f>
        <v>4</v>
      </c>
      <c r="M10" s="44">
        <f>(IF(L10=0,0,(SUM(B10:E10))/L10))</f>
        <v>2</v>
      </c>
      <c r="N10">
        <f>IF(OR(F10&lt;1,F10=" "),1,0)</f>
        <v>0</v>
      </c>
      <c r="O10" s="45">
        <f>SUM(N10:N13)</f>
        <v>0</v>
      </c>
      <c r="P10" s="45">
        <f>4-O10</f>
        <v>4</v>
      </c>
      <c r="Q10" s="44">
        <f>(IF(P10=0,0,(SUM(F10:F13))/P10))</f>
        <v>2</v>
      </c>
      <c r="R10">
        <f>IF(OR(B10&lt;1,B10=" "),1,0)</f>
        <v>0</v>
      </c>
      <c r="S10" s="45">
        <f>SUM(R10:R13)</f>
        <v>0</v>
      </c>
      <c r="T10" s="45">
        <f>4-S10</f>
        <v>4</v>
      </c>
      <c r="U10" s="44">
        <f>(IF(T10=0,0,(SUM(B10:B13))/T10))</f>
        <v>2</v>
      </c>
      <c r="V10">
        <f>IF(OR(C10&lt;1,C10=" "),1,0)</f>
        <v>0</v>
      </c>
      <c r="W10" s="45">
        <f>SUM(V10:V13)</f>
        <v>0</v>
      </c>
      <c r="X10" s="45">
        <f>4-W10</f>
        <v>4</v>
      </c>
      <c r="Y10" s="44">
        <f>(IF(X10=0,0,(SUM(C10:C13))/X10))</f>
        <v>2</v>
      </c>
      <c r="Z10">
        <f>IF(OR(D10&lt;1,D10=" "),1,0)</f>
        <v>0</v>
      </c>
      <c r="AA10" s="45">
        <f>SUM(Z10:Z13)</f>
        <v>0</v>
      </c>
      <c r="AB10" s="45">
        <f>4-AA10</f>
        <v>4</v>
      </c>
      <c r="AC10" s="44">
        <f>(IF(AB10=0,0,(SUM(D10:D13))/AB10))</f>
        <v>2</v>
      </c>
      <c r="AD10">
        <f>IF(OR(E10&lt;1,E10=" "),1,0)</f>
        <v>0</v>
      </c>
      <c r="AE10" s="45">
        <f>SUM(AD10:AD13)</f>
        <v>0</v>
      </c>
      <c r="AF10" s="45">
        <f>4-AE10</f>
        <v>4</v>
      </c>
      <c r="AG10" s="44">
        <f>(IF(AF10=0,0,(SUM(E10:E13))/AF10))</f>
        <v>2</v>
      </c>
    </row>
    <row r="11" spans="1:33" ht="13.5" customHeight="1">
      <c r="A11" s="39" t="s">
        <v>43</v>
      </c>
      <c r="B11" s="95">
        <f>'Evaluation Matrix Q1'!M12</f>
        <v>2</v>
      </c>
      <c r="C11" s="95">
        <f>'Evaluation Matrix Q2'!M12</f>
        <v>2</v>
      </c>
      <c r="D11" s="95">
        <f>'Evaluation Matrix Q3'!M12</f>
        <v>2</v>
      </c>
      <c r="E11" s="95">
        <f>'Evaluation Matrix Q4'!M12</f>
        <v>2</v>
      </c>
      <c r="F11" s="96">
        <f>IF(AND(B11=" ",C11=" ",D11=" ",E11=" ")," ",M11)</f>
        <v>2</v>
      </c>
      <c r="G11">
        <f t="shared" si="1"/>
        <v>0</v>
      </c>
      <c r="H11">
        <f t="shared" si="1"/>
        <v>0</v>
      </c>
      <c r="I11">
        <f t="shared" si="1"/>
        <v>0</v>
      </c>
      <c r="J11">
        <f t="shared" si="1"/>
        <v>0</v>
      </c>
      <c r="K11" s="45">
        <f>SUM(G11:J11)</f>
        <v>0</v>
      </c>
      <c r="L11" s="45">
        <f>4-K11</f>
        <v>4</v>
      </c>
      <c r="M11" s="44">
        <f>(IF(L11=0,0,(SUM(B11:E11))/L11))</f>
        <v>2</v>
      </c>
      <c r="N11">
        <f>IF(OR(F11&lt;1,F11=" "),1,0)</f>
        <v>0</v>
      </c>
      <c r="Q11" s="44"/>
      <c r="R11">
        <f>IF(OR(B11&lt;1,B11=" "),1,0)</f>
        <v>0</v>
      </c>
      <c r="U11" s="44"/>
      <c r="V11">
        <f>IF(OR(C11&lt;1,C11=" "),1,0)</f>
        <v>0</v>
      </c>
      <c r="Y11" s="44"/>
      <c r="Z11">
        <f>IF(OR(D11&lt;1,D11=" "),1,0)</f>
        <v>0</v>
      </c>
      <c r="AC11" s="44"/>
      <c r="AD11">
        <f>IF(OR(E11&lt;1,E11=" "),1,0)</f>
        <v>0</v>
      </c>
      <c r="AG11" s="44"/>
    </row>
    <row r="12" spans="1:44" ht="28.5" customHeight="1">
      <c r="A12" s="39" t="s">
        <v>45</v>
      </c>
      <c r="B12" s="95">
        <f>'Evaluation Matrix Q1'!M13</f>
        <v>2</v>
      </c>
      <c r="C12" s="95">
        <f>'Evaluation Matrix Q2'!M13</f>
        <v>2</v>
      </c>
      <c r="D12" s="95">
        <f>'Evaluation Matrix Q3'!M13</f>
        <v>2</v>
      </c>
      <c r="E12" s="95">
        <f>'Evaluation Matrix Q4'!M13</f>
        <v>2</v>
      </c>
      <c r="F12" s="96">
        <f>IF(AND(B12=" ",C12=" ",D12=" ",E12=" ")," ",M12)</f>
        <v>2</v>
      </c>
      <c r="G12">
        <f t="shared" si="1"/>
        <v>0</v>
      </c>
      <c r="H12">
        <f t="shared" si="1"/>
        <v>0</v>
      </c>
      <c r="I12">
        <f t="shared" si="1"/>
        <v>0</v>
      </c>
      <c r="J12">
        <f t="shared" si="1"/>
        <v>0</v>
      </c>
      <c r="K12" s="45">
        <f>SUM(G12:J12)</f>
        <v>0</v>
      </c>
      <c r="L12" s="45">
        <f>4-K12</f>
        <v>4</v>
      </c>
      <c r="M12" s="44">
        <f>(IF(L12=0,0,(SUM(B12:E12))/L12))</f>
        <v>2</v>
      </c>
      <c r="N12">
        <f>IF(OR(F12&lt;1,F12=" "),1,0)</f>
        <v>0</v>
      </c>
      <c r="O12" s="44"/>
      <c r="P12" s="44"/>
      <c r="Q12" s="44"/>
      <c r="R12">
        <f>IF(OR(B12&lt;1,B12=" "),1,0)</f>
        <v>0</v>
      </c>
      <c r="S12" s="44"/>
      <c r="T12" s="44"/>
      <c r="U12" s="44"/>
      <c r="V12">
        <f>IF(OR(C12&lt;1,C12=" "),1,0)</f>
        <v>0</v>
      </c>
      <c r="W12" s="44"/>
      <c r="X12" s="44"/>
      <c r="Y12" s="44"/>
      <c r="Z12">
        <f>IF(OR(D12&lt;1,D12=" "),1,0)</f>
        <v>0</v>
      </c>
      <c r="AA12" s="44"/>
      <c r="AB12" s="44"/>
      <c r="AC12" s="44"/>
      <c r="AD12">
        <f>IF(OR(E12&lt;1,E12=" "),1,0)</f>
        <v>0</v>
      </c>
      <c r="AE12" s="44"/>
      <c r="AF12" s="44"/>
      <c r="AG12" s="44"/>
      <c r="AR12" s="1" t="s">
        <v>16</v>
      </c>
    </row>
    <row r="13" spans="1:33" ht="13.5" customHeight="1" thickBot="1">
      <c r="A13" s="40" t="s">
        <v>44</v>
      </c>
      <c r="B13" s="93">
        <f>'Evaluation Matrix Q1'!M14</f>
        <v>2</v>
      </c>
      <c r="C13" s="93">
        <f>'Evaluation Matrix Q2'!M14</f>
        <v>2</v>
      </c>
      <c r="D13" s="93">
        <f>'Evaluation Matrix Q3'!M14</f>
        <v>2</v>
      </c>
      <c r="E13" s="93">
        <f>'Evaluation Matrix Q4'!M14</f>
        <v>2</v>
      </c>
      <c r="F13" s="94">
        <f>IF(AND(B13=" ",C13=" ",D13=" ",E13=" ")," ",M13)</f>
        <v>2</v>
      </c>
      <c r="G13">
        <f t="shared" si="1"/>
        <v>0</v>
      </c>
      <c r="H13">
        <f t="shared" si="1"/>
        <v>0</v>
      </c>
      <c r="I13">
        <f t="shared" si="1"/>
        <v>0</v>
      </c>
      <c r="J13">
        <f t="shared" si="1"/>
        <v>0</v>
      </c>
      <c r="K13" s="45">
        <f>SUM(G13:J13)</f>
        <v>0</v>
      </c>
      <c r="L13" s="45">
        <f>4-K13</f>
        <v>4</v>
      </c>
      <c r="M13" s="44">
        <f>(IF(L13=0,0,(SUM(B13:E13))/L13))</f>
        <v>2</v>
      </c>
      <c r="N13">
        <f>IF(OR(F13&lt;1,F13=" "),1,0)</f>
        <v>0</v>
      </c>
      <c r="O13" s="44"/>
      <c r="P13" s="44"/>
      <c r="Q13" s="44"/>
      <c r="R13">
        <f>IF(OR(B13&lt;1,B13=" "),1,0)</f>
        <v>0</v>
      </c>
      <c r="S13" s="44"/>
      <c r="T13" s="44"/>
      <c r="U13" s="44"/>
      <c r="V13">
        <f>IF(OR(C13&lt;1,C13=" "),1,0)</f>
        <v>0</v>
      </c>
      <c r="W13" s="44"/>
      <c r="X13" s="44"/>
      <c r="Y13" s="44"/>
      <c r="Z13">
        <f>IF(OR(D13&lt;1,D13=" "),1,0)</f>
        <v>0</v>
      </c>
      <c r="AA13" s="44"/>
      <c r="AB13" s="44"/>
      <c r="AC13" s="44"/>
      <c r="AD13">
        <f>IF(OR(E13&lt;1,E13=" "),1,0)</f>
        <v>0</v>
      </c>
      <c r="AE13" s="44"/>
      <c r="AF13" s="44"/>
      <c r="AG13" s="44"/>
    </row>
    <row r="14" spans="1:33" ht="13.5" customHeight="1" thickBot="1" thickTop="1">
      <c r="A14" s="43" t="s">
        <v>10</v>
      </c>
      <c r="B14" s="90">
        <f>IF(AND(B15=" ",B16=" ",B17=" ",B18=" ",B19=" ")," ",U15)</f>
        <v>2</v>
      </c>
      <c r="C14" s="90">
        <f>IF(AND(C15=" ",C16=" ",C17=" ",C18=" ",C19=" ")," ",Y15)</f>
        <v>2</v>
      </c>
      <c r="D14" s="90">
        <f>IF(AND(D15=" ",D16=" ",D17=" ",D18=" ",D19=" ")," ",AC15)</f>
        <v>2</v>
      </c>
      <c r="E14" s="90">
        <f>IF(AND(E15=" ",E16=" ",E17=" ",E18=" ",E19=" ")," ",AG15)</f>
        <v>2</v>
      </c>
      <c r="F14" s="135">
        <f>IF(AND(F15=" ",F16=" ",F17=" ",F18=" ",F19=" ")," ",Q15)</f>
        <v>2</v>
      </c>
      <c r="G14" s="79">
        <f t="shared" si="1"/>
        <v>0</v>
      </c>
      <c r="H14">
        <f t="shared" si="1"/>
        <v>0</v>
      </c>
      <c r="I14">
        <f t="shared" si="1"/>
        <v>0</v>
      </c>
      <c r="J14">
        <f>IF(OR(E14&lt;1,E14=" "),1,0)</f>
        <v>0</v>
      </c>
      <c r="K14">
        <f>IF(OR(F14&lt;1,F14=" "),1,0)</f>
        <v>0</v>
      </c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</row>
    <row r="15" spans="1:44" ht="13.5" customHeight="1">
      <c r="A15" s="18" t="s">
        <v>46</v>
      </c>
      <c r="B15" s="91">
        <f>'Evaluation Matrix Q1'!M16</f>
        <v>2</v>
      </c>
      <c r="C15" s="91">
        <f>'Evaluation Matrix Q2'!M16</f>
        <v>2</v>
      </c>
      <c r="D15" s="91">
        <f>'Evaluation Matrix Q3'!M16</f>
        <v>2</v>
      </c>
      <c r="E15" s="91">
        <f>'Evaluation Matrix Q4'!M16</f>
        <v>2</v>
      </c>
      <c r="F15" s="92">
        <f>IF(AND(B15=" ",C15=" ",D15=" ",E15=" ")," ",M15)</f>
        <v>2</v>
      </c>
      <c r="G15">
        <f aca="true" t="shared" si="2" ref="G15:J20">IF(OR(B15&lt;1,B15=" "),1,0)</f>
        <v>0</v>
      </c>
      <c r="H15">
        <f t="shared" si="2"/>
        <v>0</v>
      </c>
      <c r="I15">
        <f t="shared" si="2"/>
        <v>0</v>
      </c>
      <c r="J15">
        <f t="shared" si="2"/>
        <v>0</v>
      </c>
      <c r="K15" s="45">
        <f>SUM(G15:J15)</f>
        <v>0</v>
      </c>
      <c r="L15" s="45">
        <f>4-K15</f>
        <v>4</v>
      </c>
      <c r="M15" s="44">
        <f>(IF(L15=0,0,(SUM(B15:E15))/L15))</f>
        <v>2</v>
      </c>
      <c r="N15">
        <f>IF(OR(F15&lt;1,F15=" "),1,0)</f>
        <v>0</v>
      </c>
      <c r="O15" s="45">
        <f>SUM(N15:N19)</f>
        <v>0</v>
      </c>
      <c r="P15" s="45">
        <f>5-O15</f>
        <v>5</v>
      </c>
      <c r="Q15" s="44">
        <f>(IF(P15=0,0,(SUM(F15:F19))/P15))</f>
        <v>2</v>
      </c>
      <c r="R15">
        <f>IF(OR(B15&lt;1,B15=" "),1,0)</f>
        <v>0</v>
      </c>
      <c r="S15" s="45">
        <f>SUM(R15:R19)</f>
        <v>0</v>
      </c>
      <c r="T15" s="45">
        <f>5-S15</f>
        <v>5</v>
      </c>
      <c r="U15" s="44">
        <f>(IF(T15=0,0,(SUM(B15:B19))/T15))</f>
        <v>2</v>
      </c>
      <c r="V15">
        <f>IF(OR(C15&lt;1,C15=" "),1,0)</f>
        <v>0</v>
      </c>
      <c r="W15" s="45">
        <f>SUM(V15:V19)</f>
        <v>0</v>
      </c>
      <c r="X15" s="45">
        <f>5-W15</f>
        <v>5</v>
      </c>
      <c r="Y15" s="44">
        <f>(IF(X15=0,0,(SUM(C15:C19))/X15))</f>
        <v>2</v>
      </c>
      <c r="Z15">
        <f>IF(OR(D15&lt;1,D15=" "),1,0)</f>
        <v>0</v>
      </c>
      <c r="AA15" s="45">
        <f>SUM(Z15:Z19)</f>
        <v>0</v>
      </c>
      <c r="AB15" s="45">
        <f>5-AA15</f>
        <v>5</v>
      </c>
      <c r="AC15" s="44">
        <f>(IF(AB15=0,0,(SUM(D15:D19))/AB15))</f>
        <v>2</v>
      </c>
      <c r="AD15">
        <f>IF(OR(E15&lt;1,E15=" "),1,0)</f>
        <v>0</v>
      </c>
      <c r="AE15" s="45">
        <f>SUM(AD15:AD19)</f>
        <v>0</v>
      </c>
      <c r="AF15" s="45">
        <f>5-AE15</f>
        <v>5</v>
      </c>
      <c r="AG15" s="44">
        <f>(IF(AF15=0,0,(SUM(E15:E19))/AF15))</f>
        <v>2</v>
      </c>
      <c r="AR15" s="1" t="s">
        <v>16</v>
      </c>
    </row>
    <row r="16" spans="1:33" ht="13.5" customHeight="1">
      <c r="A16" s="39" t="s">
        <v>47</v>
      </c>
      <c r="B16" s="95">
        <f>'Evaluation Matrix Q1'!M17</f>
        <v>2</v>
      </c>
      <c r="C16" s="95">
        <f>'Evaluation Matrix Q2'!M17</f>
        <v>2</v>
      </c>
      <c r="D16" s="95">
        <f>'Evaluation Matrix Q3'!M17</f>
        <v>2</v>
      </c>
      <c r="E16" s="95">
        <f>'Evaluation Matrix Q4'!M17</f>
        <v>2</v>
      </c>
      <c r="F16" s="96">
        <f>IF(AND(B16=" ",C16=" ",D16=" ",E16=" ")," ",M16)</f>
        <v>2</v>
      </c>
      <c r="G16">
        <f t="shared" si="2"/>
        <v>0</v>
      </c>
      <c r="H16">
        <f t="shared" si="2"/>
        <v>0</v>
      </c>
      <c r="I16">
        <f t="shared" si="2"/>
        <v>0</v>
      </c>
      <c r="J16">
        <f t="shared" si="2"/>
        <v>0</v>
      </c>
      <c r="K16" s="45">
        <f>SUM(G16:J16)</f>
        <v>0</v>
      </c>
      <c r="L16" s="45">
        <f>4-K16</f>
        <v>4</v>
      </c>
      <c r="M16" s="44">
        <f>(IF(L16=0,0,(SUM(B16:E16))/L16))</f>
        <v>2</v>
      </c>
      <c r="N16">
        <f>IF(OR(F16&lt;1,F16=" "),1,0)</f>
        <v>0</v>
      </c>
      <c r="Q16" s="44"/>
      <c r="R16">
        <f>IF(OR(B16&lt;1,B16=" "),1,0)</f>
        <v>0</v>
      </c>
      <c r="U16" s="44"/>
      <c r="V16">
        <f>IF(OR(C16&lt;1,C16=" "),1,0)</f>
        <v>0</v>
      </c>
      <c r="Y16" s="44"/>
      <c r="Z16">
        <f>IF(OR(D16&lt;1,D16=" "),1,0)</f>
        <v>0</v>
      </c>
      <c r="AC16" s="44"/>
      <c r="AD16">
        <f>IF(OR(E16&lt;1,E16=" "),1,0)</f>
        <v>0</v>
      </c>
      <c r="AG16" s="44"/>
    </row>
    <row r="17" spans="1:33" ht="13.5" customHeight="1">
      <c r="A17" s="39" t="s">
        <v>48</v>
      </c>
      <c r="B17" s="95">
        <f>'Evaluation Matrix Q1'!M18</f>
        <v>2</v>
      </c>
      <c r="C17" s="95">
        <f>'Evaluation Matrix Q2'!M18</f>
        <v>2</v>
      </c>
      <c r="D17" s="95">
        <f>'Evaluation Matrix Q3'!M18</f>
        <v>2</v>
      </c>
      <c r="E17" s="95">
        <f>'Evaluation Matrix Q4'!M18</f>
        <v>2</v>
      </c>
      <c r="F17" s="96">
        <f>IF(AND(B17=" ",C17=" ",D17=" ",E17=" ")," ",M17)</f>
        <v>2</v>
      </c>
      <c r="G17">
        <f t="shared" si="2"/>
        <v>0</v>
      </c>
      <c r="H17">
        <f t="shared" si="2"/>
        <v>0</v>
      </c>
      <c r="I17">
        <f t="shared" si="2"/>
        <v>0</v>
      </c>
      <c r="J17">
        <f t="shared" si="2"/>
        <v>0</v>
      </c>
      <c r="K17" s="45">
        <f>SUM(G17:J17)</f>
        <v>0</v>
      </c>
      <c r="L17" s="45">
        <f>4-K17</f>
        <v>4</v>
      </c>
      <c r="M17" s="44">
        <f>(IF(L17=0,0,(SUM(B17:E17))/L17))</f>
        <v>2</v>
      </c>
      <c r="N17">
        <f>IF(OR(F17&lt;1,F17=" "),1,0)</f>
        <v>0</v>
      </c>
      <c r="O17" s="44"/>
      <c r="P17" s="44"/>
      <c r="Q17" s="44"/>
      <c r="R17">
        <f>IF(OR(B17&lt;1,B17=" "),1,0)</f>
        <v>0</v>
      </c>
      <c r="S17" s="44"/>
      <c r="T17" s="44"/>
      <c r="U17" s="44"/>
      <c r="V17">
        <f>IF(OR(C17&lt;1,C17=" "),1,0)</f>
        <v>0</v>
      </c>
      <c r="W17" s="44"/>
      <c r="X17" s="44"/>
      <c r="Y17" s="44"/>
      <c r="Z17">
        <f>IF(OR(D17&lt;1,D17=" "),1,0)</f>
        <v>0</v>
      </c>
      <c r="AA17" s="44"/>
      <c r="AB17" s="44"/>
      <c r="AC17" s="44"/>
      <c r="AD17">
        <f>IF(OR(E17&lt;1,E17=" "),1,0)</f>
        <v>0</v>
      </c>
      <c r="AE17" s="44"/>
      <c r="AF17" s="44"/>
      <c r="AG17" s="44"/>
    </row>
    <row r="18" spans="1:44" ht="13.5" customHeight="1">
      <c r="A18" s="39" t="s">
        <v>49</v>
      </c>
      <c r="B18" s="95">
        <f>'Evaluation Matrix Q1'!M19</f>
        <v>2</v>
      </c>
      <c r="C18" s="95">
        <f>'Evaluation Matrix Q2'!M19</f>
        <v>2</v>
      </c>
      <c r="D18" s="95">
        <f>'Evaluation Matrix Q3'!M19</f>
        <v>2</v>
      </c>
      <c r="E18" s="95">
        <f>'Evaluation Matrix Q4'!M19</f>
        <v>2</v>
      </c>
      <c r="F18" s="96">
        <f>IF(AND(B18=" ",C18=" ",D18=" ",E18=" ")," ",M18)</f>
        <v>2</v>
      </c>
      <c r="G18">
        <f t="shared" si="2"/>
        <v>0</v>
      </c>
      <c r="H18">
        <f t="shared" si="2"/>
        <v>0</v>
      </c>
      <c r="I18">
        <f t="shared" si="2"/>
        <v>0</v>
      </c>
      <c r="J18">
        <f t="shared" si="2"/>
        <v>0</v>
      </c>
      <c r="K18" s="45">
        <f>SUM(G18:J18)</f>
        <v>0</v>
      </c>
      <c r="L18" s="45">
        <f>4-K18</f>
        <v>4</v>
      </c>
      <c r="M18" s="44">
        <f>(IF(L18=0,0,(SUM(B18:E18))/L18))</f>
        <v>2</v>
      </c>
      <c r="N18">
        <f>IF(OR(F18&lt;1,F18=" "),1,0)</f>
        <v>0</v>
      </c>
      <c r="O18" s="44"/>
      <c r="P18" s="44"/>
      <c r="Q18" s="44"/>
      <c r="R18">
        <f>IF(OR(B18&lt;1,B18=" "),1,0)</f>
        <v>0</v>
      </c>
      <c r="S18" s="44"/>
      <c r="T18" s="44"/>
      <c r="U18" s="44"/>
      <c r="V18">
        <f>IF(OR(C18&lt;1,C18=" "),1,0)</f>
        <v>0</v>
      </c>
      <c r="W18" s="44"/>
      <c r="X18" s="44"/>
      <c r="Y18" s="44"/>
      <c r="Z18">
        <f>IF(OR(D18&lt;1,D18=" "),1,0)</f>
        <v>0</v>
      </c>
      <c r="AA18" s="44"/>
      <c r="AB18" s="44"/>
      <c r="AC18" s="44"/>
      <c r="AD18">
        <f>IF(OR(E18&lt;1,E18=" "),1,0)</f>
        <v>0</v>
      </c>
      <c r="AE18" s="44"/>
      <c r="AF18" s="44"/>
      <c r="AG18" s="44"/>
      <c r="AR18" s="1" t="s">
        <v>16</v>
      </c>
    </row>
    <row r="19" spans="1:33" ht="13.5" customHeight="1" thickBot="1">
      <c r="A19" s="40" t="s">
        <v>50</v>
      </c>
      <c r="B19" s="93">
        <f>'Evaluation Matrix Q1'!M20</f>
        <v>2</v>
      </c>
      <c r="C19" s="93">
        <f>'Evaluation Matrix Q2'!M20</f>
        <v>2</v>
      </c>
      <c r="D19" s="93">
        <f>'Evaluation Matrix Q3'!M20</f>
        <v>2</v>
      </c>
      <c r="E19" s="93">
        <f>'Evaluation Matrix Q4'!M20</f>
        <v>2</v>
      </c>
      <c r="F19" s="94">
        <f>IF(AND(B19=" ",C19=" ",D19=" ",E19=" ")," ",M19)</f>
        <v>2</v>
      </c>
      <c r="G19">
        <f t="shared" si="2"/>
        <v>0</v>
      </c>
      <c r="H19">
        <f t="shared" si="2"/>
        <v>0</v>
      </c>
      <c r="I19">
        <f t="shared" si="2"/>
        <v>0</v>
      </c>
      <c r="J19">
        <f t="shared" si="2"/>
        <v>0</v>
      </c>
      <c r="K19" s="45">
        <f>SUM(G19:J19)</f>
        <v>0</v>
      </c>
      <c r="L19" s="45">
        <f>4-K19</f>
        <v>4</v>
      </c>
      <c r="M19" s="44">
        <f>(IF(L19=0,0,(SUM(B19:E19))/L19))</f>
        <v>2</v>
      </c>
      <c r="N19">
        <f>IF(OR(F19&lt;1,F19=" "),1,0)</f>
        <v>0</v>
      </c>
      <c r="O19" s="44"/>
      <c r="P19" s="44"/>
      <c r="Q19" s="44"/>
      <c r="R19">
        <f>IF(OR(B19&lt;1,B19=" "),1,0)</f>
        <v>0</v>
      </c>
      <c r="S19" s="44"/>
      <c r="T19" s="44"/>
      <c r="U19" s="44"/>
      <c r="V19">
        <f>IF(OR(C19&lt;1,C19=" "),1,0)</f>
        <v>0</v>
      </c>
      <c r="W19" s="44"/>
      <c r="X19" s="44"/>
      <c r="Y19" s="44"/>
      <c r="Z19">
        <f>IF(OR(D19&lt;1,D19=" "),1,0)</f>
        <v>0</v>
      </c>
      <c r="AA19" s="44"/>
      <c r="AB19" s="44"/>
      <c r="AC19" s="44"/>
      <c r="AD19">
        <f>IF(OR(E19&lt;1,E19=" "),1,0)</f>
        <v>0</v>
      </c>
      <c r="AE19" s="44"/>
      <c r="AF19" s="44"/>
      <c r="AG19" s="44"/>
    </row>
    <row r="20" spans="1:33" ht="13.5" customHeight="1" thickBot="1" thickTop="1">
      <c r="A20" s="43" t="s">
        <v>24</v>
      </c>
      <c r="B20" s="90">
        <f>IF(AND(B21=" ",B22=" ",B23=" ",B24=" ")," ",U21)</f>
        <v>2</v>
      </c>
      <c r="C20" s="90">
        <f>IF(AND(C21=" ",C22=" ",C23=" ",C24=" ")," ",Y21)</f>
        <v>2</v>
      </c>
      <c r="D20" s="90">
        <f>IF(AND(D21=" ",D22=" ",D23=" ",D24=" ")," ",AC21)</f>
        <v>0</v>
      </c>
      <c r="E20" s="90">
        <f>IF(AND(E21=" ",E22=" ",E23=" ",E24=" ")," ",AG21)</f>
        <v>2</v>
      </c>
      <c r="F20" s="135">
        <f>IF(AND(F21=" ",F22=" ",F23=" ",F24=" ")," ",Q21)</f>
        <v>2</v>
      </c>
      <c r="G20" s="79">
        <f t="shared" si="2"/>
        <v>0</v>
      </c>
      <c r="H20">
        <f t="shared" si="2"/>
        <v>0</v>
      </c>
      <c r="I20">
        <f t="shared" si="2"/>
        <v>1</v>
      </c>
      <c r="J20">
        <f t="shared" si="2"/>
        <v>0</v>
      </c>
      <c r="K20">
        <f>IF(OR(F20&lt;1,F20=" "),1,0)</f>
        <v>0</v>
      </c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</row>
    <row r="21" spans="1:33" ht="13.5" customHeight="1">
      <c r="A21" s="18" t="s">
        <v>51</v>
      </c>
      <c r="B21" s="91">
        <f>'Evaluation Matrix Q1'!M22</f>
        <v>0</v>
      </c>
      <c r="C21" s="91">
        <f>'Evaluation Matrix Q2'!M22</f>
        <v>2</v>
      </c>
      <c r="D21" s="91">
        <f>'Evaluation Matrix Q3'!M22</f>
        <v>0</v>
      </c>
      <c r="E21" s="91">
        <f>'Evaluation Matrix Q4'!M22</f>
        <v>0</v>
      </c>
      <c r="F21" s="92">
        <f>IF(AND(B21=" ",C21=" ",D21=" ",E21=" ")," ",M21)</f>
        <v>2</v>
      </c>
      <c r="G21">
        <f aca="true" t="shared" si="3" ref="G21:J25">IF(OR(B21&lt;1,B21=" "),1,0)</f>
        <v>1</v>
      </c>
      <c r="H21">
        <f t="shared" si="3"/>
        <v>0</v>
      </c>
      <c r="I21">
        <f t="shared" si="3"/>
        <v>1</v>
      </c>
      <c r="J21">
        <f t="shared" si="3"/>
        <v>1</v>
      </c>
      <c r="K21" s="45">
        <f>SUM(G21:J21)</f>
        <v>3</v>
      </c>
      <c r="L21" s="45">
        <f>4-K21</f>
        <v>1</v>
      </c>
      <c r="M21" s="44">
        <f>(IF(L21=0,0,(SUM(B21:E21))/L21))</f>
        <v>2</v>
      </c>
      <c r="N21">
        <f>IF(OR(F21&lt;1,F21=" "),1,0)</f>
        <v>0</v>
      </c>
      <c r="O21" s="45">
        <f>SUM(N21:N24)</f>
        <v>2</v>
      </c>
      <c r="P21" s="45">
        <f>4-O21</f>
        <v>2</v>
      </c>
      <c r="Q21" s="44">
        <f>(IF(P21=0,0,(SUM(F21:F24))/P21))</f>
        <v>2</v>
      </c>
      <c r="R21">
        <f>IF(OR(B21&lt;1,B21=" "),1,0)</f>
        <v>1</v>
      </c>
      <c r="S21" s="45">
        <f>SUM(R21:R24)</f>
        <v>3</v>
      </c>
      <c r="T21" s="45">
        <f>4-S21</f>
        <v>1</v>
      </c>
      <c r="U21" s="44">
        <f>(IF(T21=0,0,(SUM(B21:B24))/T21))</f>
        <v>2</v>
      </c>
      <c r="V21">
        <f>IF(OR(C21&lt;1,C21=" "),1,0)</f>
        <v>0</v>
      </c>
      <c r="W21" s="45">
        <f>SUM(V21:V24)</f>
        <v>3</v>
      </c>
      <c r="X21" s="45">
        <f>4-W21</f>
        <v>1</v>
      </c>
      <c r="Y21" s="44">
        <f>(IF(X21=0,0,(SUM(C21:C24))/X21))</f>
        <v>2</v>
      </c>
      <c r="Z21">
        <f>IF(OR(D21&lt;1,D21=" "),1,0)</f>
        <v>1</v>
      </c>
      <c r="AA21" s="45">
        <f>SUM(Z21:Z24)</f>
        <v>4</v>
      </c>
      <c r="AB21" s="45">
        <f>4-AA21</f>
        <v>0</v>
      </c>
      <c r="AC21" s="44">
        <f>(IF(AB21=0,0,(SUM(D21:D24))/AB21))</f>
        <v>0</v>
      </c>
      <c r="AD21">
        <f>IF(OR(E21&lt;1,E21=" "),1,0)</f>
        <v>1</v>
      </c>
      <c r="AE21" s="45">
        <f>SUM(AD21:AD24)</f>
        <v>3</v>
      </c>
      <c r="AF21" s="45">
        <f>4-AE21</f>
        <v>1</v>
      </c>
      <c r="AG21" s="44">
        <f>(IF(AF21=0,0,(SUM(E21:E24))/AF21))</f>
        <v>2</v>
      </c>
    </row>
    <row r="22" spans="1:33" ht="13.5" customHeight="1">
      <c r="A22" s="39" t="s">
        <v>52</v>
      </c>
      <c r="B22" s="95">
        <f>'Evaluation Matrix Q1'!M23</f>
        <v>0</v>
      </c>
      <c r="C22" s="95">
        <f>'Evaluation Matrix Q2'!M23</f>
        <v>0</v>
      </c>
      <c r="D22" s="95">
        <f>'Evaluation Matrix Q3'!M23</f>
        <v>0</v>
      </c>
      <c r="E22" s="95">
        <f>'Evaluation Matrix Q4'!M23</f>
        <v>0</v>
      </c>
      <c r="F22" s="96">
        <f>IF(AND(B22=" ",C22=" ",D22=" ",E22=" ")," ",M22)</f>
        <v>0</v>
      </c>
      <c r="G22">
        <f t="shared" si="3"/>
        <v>1</v>
      </c>
      <c r="H22">
        <f t="shared" si="3"/>
        <v>1</v>
      </c>
      <c r="I22">
        <f t="shared" si="3"/>
        <v>1</v>
      </c>
      <c r="J22">
        <f t="shared" si="3"/>
        <v>1</v>
      </c>
      <c r="K22" s="45">
        <f>SUM(G22:J22)</f>
        <v>4</v>
      </c>
      <c r="L22" s="45">
        <f>4-K22</f>
        <v>0</v>
      </c>
      <c r="M22" s="44">
        <f>(IF(L22=0,0,(SUM(B22:E22))/L22))</f>
        <v>0</v>
      </c>
      <c r="N22">
        <f>IF(OR(F22&lt;1,F22=" "),1,0)</f>
        <v>1</v>
      </c>
      <c r="Q22" s="44"/>
      <c r="R22">
        <f>IF(OR(B22&lt;1,B22=" "),1,0)</f>
        <v>1</v>
      </c>
      <c r="U22" s="44"/>
      <c r="V22">
        <f>IF(OR(C22&lt;1,C22=" "),1,0)</f>
        <v>1</v>
      </c>
      <c r="Y22" s="44"/>
      <c r="Z22">
        <f>IF(OR(D22&lt;1,D22=" "),1,0)</f>
        <v>1</v>
      </c>
      <c r="AC22" s="44"/>
      <c r="AD22">
        <f>IF(OR(E22&lt;1,E22=" "),1,0)</f>
        <v>1</v>
      </c>
      <c r="AG22" s="44"/>
    </row>
    <row r="23" spans="1:33" ht="13.5" customHeight="1">
      <c r="A23" s="39" t="s">
        <v>53</v>
      </c>
      <c r="B23" s="95">
        <f>'Evaluation Matrix Q1'!M24</f>
        <v>0</v>
      </c>
      <c r="C23" s="95">
        <f>'Evaluation Matrix Q2'!M24</f>
        <v>0</v>
      </c>
      <c r="D23" s="95">
        <f>'Evaluation Matrix Q3'!M24</f>
        <v>0</v>
      </c>
      <c r="E23" s="95">
        <f>'Evaluation Matrix Q4'!M24</f>
        <v>0</v>
      </c>
      <c r="F23" s="96">
        <f>IF(AND(B23=" ",C23=" ",D23=" ",E23=" ")," ",M23)</f>
        <v>0</v>
      </c>
      <c r="G23">
        <f t="shared" si="3"/>
        <v>1</v>
      </c>
      <c r="H23">
        <f t="shared" si="3"/>
        <v>1</v>
      </c>
      <c r="I23">
        <f t="shared" si="3"/>
        <v>1</v>
      </c>
      <c r="J23">
        <f t="shared" si="3"/>
        <v>1</v>
      </c>
      <c r="K23" s="45">
        <f>SUM(G23:J23)</f>
        <v>4</v>
      </c>
      <c r="L23" s="45">
        <f>4-K23</f>
        <v>0</v>
      </c>
      <c r="M23" s="44">
        <f>(IF(L23=0,0,(SUM(B23:E23))/L23))</f>
        <v>0</v>
      </c>
      <c r="N23">
        <f>IF(OR(F23&lt;1,F23=" "),1,0)</f>
        <v>1</v>
      </c>
      <c r="O23" s="44"/>
      <c r="P23" s="44"/>
      <c r="Q23" s="44"/>
      <c r="R23">
        <f>IF(OR(B23&lt;1,B23=" "),1,0)</f>
        <v>1</v>
      </c>
      <c r="S23" s="44"/>
      <c r="T23" s="44"/>
      <c r="U23" s="44"/>
      <c r="V23">
        <f>IF(OR(C23&lt;1,C23=" "),1,0)</f>
        <v>1</v>
      </c>
      <c r="W23" s="44"/>
      <c r="X23" s="44"/>
      <c r="Y23" s="44"/>
      <c r="Z23">
        <f>IF(OR(D23&lt;1,D23=" "),1,0)</f>
        <v>1</v>
      </c>
      <c r="AA23" s="44"/>
      <c r="AB23" s="44"/>
      <c r="AC23" s="44"/>
      <c r="AD23">
        <f>IF(OR(E23&lt;1,E23=" "),1,0)</f>
        <v>1</v>
      </c>
      <c r="AE23" s="44"/>
      <c r="AF23" s="44"/>
      <c r="AG23" s="44"/>
    </row>
    <row r="24" spans="1:35" ht="13.5" customHeight="1" thickBot="1">
      <c r="A24" s="40" t="s">
        <v>54</v>
      </c>
      <c r="B24" s="93">
        <f>'Evaluation Matrix Q1'!M25</f>
        <v>2</v>
      </c>
      <c r="C24" s="93">
        <f>'Evaluation Matrix Q2'!M25</f>
        <v>0</v>
      </c>
      <c r="D24" s="93">
        <f>'Evaluation Matrix Q3'!M25</f>
        <v>0</v>
      </c>
      <c r="E24" s="93">
        <f>'Evaluation Matrix Q4'!M25</f>
        <v>2</v>
      </c>
      <c r="F24" s="94">
        <f>IF(AND(B24=" ",C24=" ",D24=" ",E24=" ")," ",M24)</f>
        <v>2</v>
      </c>
      <c r="G24">
        <f t="shared" si="3"/>
        <v>0</v>
      </c>
      <c r="H24">
        <f t="shared" si="3"/>
        <v>1</v>
      </c>
      <c r="I24">
        <f t="shared" si="3"/>
        <v>1</v>
      </c>
      <c r="J24">
        <f t="shared" si="3"/>
        <v>0</v>
      </c>
      <c r="K24" s="45">
        <f>SUM(G24:J24)</f>
        <v>2</v>
      </c>
      <c r="L24" s="45">
        <f>4-K24</f>
        <v>2</v>
      </c>
      <c r="M24" s="44">
        <f>(IF(L24=0,0,(SUM(B24:E24))/L24))</f>
        <v>2</v>
      </c>
      <c r="N24">
        <f>IF(OR(F24&lt;1,F24=" "),1,0)</f>
        <v>0</v>
      </c>
      <c r="O24" s="44"/>
      <c r="P24" s="44"/>
      <c r="Q24" s="44"/>
      <c r="R24">
        <f>IF(OR(B24&lt;1,B24=" "),1,0)</f>
        <v>0</v>
      </c>
      <c r="S24" s="44"/>
      <c r="T24" s="44"/>
      <c r="U24" s="44"/>
      <c r="V24">
        <f>IF(OR(C24&lt;1,C24=" "),1,0)</f>
        <v>1</v>
      </c>
      <c r="W24" s="44"/>
      <c r="X24" s="44"/>
      <c r="Y24" s="44"/>
      <c r="Z24">
        <f>IF(OR(D24&lt;1,D24=" "),1,0)</f>
        <v>1</v>
      </c>
      <c r="AA24" s="44"/>
      <c r="AB24" s="44"/>
      <c r="AC24" s="44"/>
      <c r="AD24">
        <f>IF(OR(E24&lt;1,E24=" "),1,0)</f>
        <v>0</v>
      </c>
      <c r="AE24" s="44"/>
      <c r="AF24" s="44"/>
      <c r="AG24" s="44"/>
      <c r="AI24" s="1" t="s">
        <v>16</v>
      </c>
    </row>
    <row r="25" spans="1:35" ht="13.5" customHeight="1" thickBot="1" thickTop="1">
      <c r="A25" s="41" t="s">
        <v>30</v>
      </c>
      <c r="B25" s="90">
        <f>IF(B26=" "," ",U26)</f>
        <v>2</v>
      </c>
      <c r="C25" s="90">
        <f>IF(C26=" "," ",Y26)</f>
        <v>2</v>
      </c>
      <c r="D25" s="90">
        <f>IF(D26=" "," ",AC26)</f>
        <v>2</v>
      </c>
      <c r="E25" s="90">
        <f>IF(E26=" "," ",AG26)</f>
        <v>2</v>
      </c>
      <c r="F25" s="136">
        <f>IF(F26=" "," ",F26)</f>
        <v>2</v>
      </c>
      <c r="G25" s="79">
        <f t="shared" si="3"/>
        <v>0</v>
      </c>
      <c r="H25">
        <f t="shared" si="3"/>
        <v>0</v>
      </c>
      <c r="I25">
        <f t="shared" si="3"/>
        <v>0</v>
      </c>
      <c r="J25">
        <f t="shared" si="3"/>
        <v>0</v>
      </c>
      <c r="K25">
        <f>IF(OR(F25&lt;1,F25=" "),1,0)</f>
        <v>0</v>
      </c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I25" s="1" t="s">
        <v>16</v>
      </c>
    </row>
    <row r="26" spans="1:35" ht="13.5" customHeight="1" thickBot="1">
      <c r="A26" s="18" t="s">
        <v>55</v>
      </c>
      <c r="B26" s="91">
        <f>'Evaluation Matrix Q1'!M27</f>
        <v>2</v>
      </c>
      <c r="C26" s="91">
        <f>'Evaluation Matrix Q2'!M27</f>
        <v>2</v>
      </c>
      <c r="D26" s="91">
        <f>'Evaluation Matrix Q3'!M27</f>
        <v>2</v>
      </c>
      <c r="E26" s="91">
        <f>'Evaluation Matrix Q4'!M27</f>
        <v>2</v>
      </c>
      <c r="F26" s="92">
        <f>IF(AND(B26=" ",C26=" ",D26=" ",E26=" ")," ",M26)</f>
        <v>2</v>
      </c>
      <c r="G26">
        <f aca="true" t="shared" si="4" ref="G26:J27">IF(OR(B26&lt;1,B26=" "),1,0)</f>
        <v>0</v>
      </c>
      <c r="H26">
        <f t="shared" si="4"/>
        <v>0</v>
      </c>
      <c r="I26">
        <f t="shared" si="4"/>
        <v>0</v>
      </c>
      <c r="J26">
        <f t="shared" si="4"/>
        <v>0</v>
      </c>
      <c r="K26" s="45">
        <f>SUM(G26:J26)</f>
        <v>0</v>
      </c>
      <c r="L26" s="45">
        <f>4-K26</f>
        <v>4</v>
      </c>
      <c r="M26" s="44">
        <f>(IF(L26=0,0,(SUM(B26:E26))/L26))</f>
        <v>2</v>
      </c>
      <c r="N26">
        <f>IF(OR(F26&lt;1,F26=" "),1,0)</f>
        <v>0</v>
      </c>
      <c r="O26" s="45">
        <f>SUM(N26)</f>
        <v>0</v>
      </c>
      <c r="P26" s="45">
        <f>1-O26</f>
        <v>1</v>
      </c>
      <c r="Q26" s="44">
        <f>(IF(P26=0,0,(SUM(F26))/P26))</f>
        <v>2</v>
      </c>
      <c r="R26">
        <f>IF(OR(B26&lt;1,B26=" "),1,0)</f>
        <v>0</v>
      </c>
      <c r="S26" s="45">
        <f>SUM(R26)</f>
        <v>0</v>
      </c>
      <c r="T26" s="45">
        <f>1-S26</f>
        <v>1</v>
      </c>
      <c r="U26" s="44">
        <f>(IF(T26=0,0,(SUM(B26))/T26))</f>
        <v>2</v>
      </c>
      <c r="V26">
        <f>IF(OR(C26&lt;1,C26=" "),1,0)</f>
        <v>0</v>
      </c>
      <c r="W26" s="45">
        <f>SUM(V26)</f>
        <v>0</v>
      </c>
      <c r="X26" s="45">
        <f>1-W26</f>
        <v>1</v>
      </c>
      <c r="Y26" s="44">
        <f>(IF(X26=0,0,(SUM(C26))/X26))</f>
        <v>2</v>
      </c>
      <c r="Z26">
        <f>IF(OR(D26&lt;1,D26=" "),1,0)</f>
        <v>0</v>
      </c>
      <c r="AA26" s="45">
        <f>SUM(Z26)</f>
        <v>0</v>
      </c>
      <c r="AB26" s="45">
        <f>1-AA26</f>
        <v>1</v>
      </c>
      <c r="AC26" s="44">
        <f>(IF(AB26=0,0,(SUM(D26))/AB26))</f>
        <v>2</v>
      </c>
      <c r="AD26">
        <f>IF(OR(E26&lt;1,E26=" "),1,0)</f>
        <v>0</v>
      </c>
      <c r="AE26" s="45">
        <f>SUM(AD26)</f>
        <v>0</v>
      </c>
      <c r="AF26" s="45">
        <f>1-AE26</f>
        <v>1</v>
      </c>
      <c r="AG26" s="44">
        <f>(IF(AF26=0,0,(SUM(E26))/AF26))</f>
        <v>2</v>
      </c>
      <c r="AI26" s="1" t="s">
        <v>16</v>
      </c>
    </row>
    <row r="27" spans="1:35" ht="13.5" customHeight="1" thickBot="1" thickTop="1">
      <c r="A27" s="41" t="s">
        <v>31</v>
      </c>
      <c r="B27" s="90">
        <f>IF(AND(B28=" ",B29=" ",B30=" ")," ",U28)</f>
        <v>2</v>
      </c>
      <c r="C27" s="90">
        <f>IF(AND(C28=" ",C29=" ",C30=" ")," ",Y28)</f>
        <v>2</v>
      </c>
      <c r="D27" s="90">
        <f>IF(AND(D28=" ",D29=" ",D30=" ")," ",AC28)</f>
        <v>0</v>
      </c>
      <c r="E27" s="90">
        <f>IF(AND(E28=" ",E29=" ",E30=" ")," ",AG28)</f>
        <v>0</v>
      </c>
      <c r="F27" s="135">
        <f>IF(AND(F28=" ",F29=" ",F30=" ")," ",Q28)</f>
        <v>2</v>
      </c>
      <c r="G27" s="79">
        <f t="shared" si="4"/>
        <v>0</v>
      </c>
      <c r="H27">
        <f t="shared" si="4"/>
        <v>0</v>
      </c>
      <c r="I27">
        <f t="shared" si="4"/>
        <v>1</v>
      </c>
      <c r="J27">
        <f t="shared" si="4"/>
        <v>1</v>
      </c>
      <c r="K27">
        <f>IF(OR(F27&lt;1,F27=" "),1,0)</f>
        <v>0</v>
      </c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I27" s="1" t="s">
        <v>16</v>
      </c>
    </row>
    <row r="28" spans="1:35" ht="13.5" customHeight="1">
      <c r="A28" s="18" t="s">
        <v>56</v>
      </c>
      <c r="B28" s="91">
        <f>'Evaluation Matrix Q1'!M29</f>
        <v>2</v>
      </c>
      <c r="C28" s="91">
        <f>'Evaluation Matrix Q2'!M29</f>
        <v>2</v>
      </c>
      <c r="D28" s="91">
        <f>'Evaluation Matrix Q3'!M29</f>
        <v>0</v>
      </c>
      <c r="E28" s="91">
        <f>'Evaluation Matrix Q4'!M29</f>
        <v>0</v>
      </c>
      <c r="F28" s="92">
        <f>IF(AND(B28=" ",C28=" ",D28=" ",E28=" ")," ",M28)</f>
        <v>2</v>
      </c>
      <c r="G28">
        <f aca="true" t="shared" si="5" ref="G28:J31">IF(OR(B28&lt;1,B28=" "),1,0)</f>
        <v>0</v>
      </c>
      <c r="H28">
        <f t="shared" si="5"/>
        <v>0</v>
      </c>
      <c r="I28">
        <f t="shared" si="5"/>
        <v>1</v>
      </c>
      <c r="J28">
        <f t="shared" si="5"/>
        <v>1</v>
      </c>
      <c r="K28" s="45">
        <f>SUM(G28:J28)</f>
        <v>2</v>
      </c>
      <c r="L28" s="45">
        <f>4-K28</f>
        <v>2</v>
      </c>
      <c r="M28" s="44">
        <f>(IF(L28=0,0,(SUM(B28:E28))/L28))</f>
        <v>2</v>
      </c>
      <c r="N28">
        <f>IF(OR(F28&lt;1,F28=" "),1,0)</f>
        <v>0</v>
      </c>
      <c r="O28" s="45">
        <f>SUM(N28:N30)</f>
        <v>0</v>
      </c>
      <c r="P28" s="45">
        <f>3-O28</f>
        <v>3</v>
      </c>
      <c r="Q28" s="44">
        <f>(IF(P28=0,0,(SUM(F28:F30))/P28))</f>
        <v>2</v>
      </c>
      <c r="R28">
        <f>IF(OR(B28&lt;1,B28=" "),1,0)</f>
        <v>0</v>
      </c>
      <c r="S28" s="45">
        <f>SUM(R28:R30)</f>
        <v>1</v>
      </c>
      <c r="T28" s="45">
        <f>3-S28</f>
        <v>2</v>
      </c>
      <c r="U28" s="44">
        <f>(IF(T28=0,0,(SUM(B28:B30))/T28))</f>
        <v>2</v>
      </c>
      <c r="V28">
        <f>IF(OR(C28&lt;1,C28=" "),1,0)</f>
        <v>0</v>
      </c>
      <c r="W28" s="45">
        <f>SUM(V28:V30)</f>
        <v>0</v>
      </c>
      <c r="X28" s="45">
        <f>3-W28</f>
        <v>3</v>
      </c>
      <c r="Y28" s="44">
        <f>(IF(X28=0,0,(SUM(C28:C30))/X28))</f>
        <v>2</v>
      </c>
      <c r="Z28">
        <f>IF(OR(D28&lt;1,D28=" "),1,0)</f>
        <v>1</v>
      </c>
      <c r="AA28" s="45">
        <f>SUM(Z28:Z30)</f>
        <v>3</v>
      </c>
      <c r="AB28" s="45">
        <f>3-AA28</f>
        <v>0</v>
      </c>
      <c r="AC28" s="44">
        <f>(IF(AB28=0,0,(SUM(D28:D30))/AB28))</f>
        <v>0</v>
      </c>
      <c r="AD28">
        <f>IF(OR(E28&lt;1,E28=" "),1,0)</f>
        <v>1</v>
      </c>
      <c r="AE28" s="45">
        <f>SUM(AD28:AD30)</f>
        <v>3</v>
      </c>
      <c r="AF28" s="45">
        <f>3-AE28</f>
        <v>0</v>
      </c>
      <c r="AG28" s="44">
        <f>(IF(AF28=0,0,(SUM(E28:E30))/AF28))</f>
        <v>0</v>
      </c>
      <c r="AI28" t="s">
        <v>16</v>
      </c>
    </row>
    <row r="29" spans="1:33" ht="13.5" customHeight="1">
      <c r="A29" s="39" t="s">
        <v>57</v>
      </c>
      <c r="B29" s="95">
        <f>'Evaluation Matrix Q1'!M30</f>
        <v>0</v>
      </c>
      <c r="C29" s="95">
        <f>'Evaluation Matrix Q2'!M30</f>
        <v>2</v>
      </c>
      <c r="D29" s="95">
        <f>'Evaluation Matrix Q3'!M30</f>
        <v>0</v>
      </c>
      <c r="E29" s="95">
        <f>'Evaluation Matrix Q4'!M30</f>
        <v>0</v>
      </c>
      <c r="F29" s="96">
        <f>IF(AND(B29=" ",C29=" ",D29=" ",E29=" ")," ",M29)</f>
        <v>2</v>
      </c>
      <c r="G29">
        <f t="shared" si="5"/>
        <v>1</v>
      </c>
      <c r="H29">
        <f t="shared" si="5"/>
        <v>0</v>
      </c>
      <c r="I29">
        <f t="shared" si="5"/>
        <v>1</v>
      </c>
      <c r="J29">
        <f t="shared" si="5"/>
        <v>1</v>
      </c>
      <c r="K29" s="45">
        <f>SUM(G29:J29)</f>
        <v>3</v>
      </c>
      <c r="L29" s="45">
        <f>4-K29</f>
        <v>1</v>
      </c>
      <c r="M29" s="44">
        <f>(IF(L29=0,0,(SUM(B29:E29))/L29))</f>
        <v>2</v>
      </c>
      <c r="N29">
        <f>IF(OR(F29&lt;1,F29=" "),1,0)</f>
        <v>0</v>
      </c>
      <c r="Q29" s="44"/>
      <c r="R29">
        <f>IF(OR(B29&lt;1,B29=" "),1,0)</f>
        <v>1</v>
      </c>
      <c r="U29" s="44"/>
      <c r="V29">
        <f>IF(OR(C29&lt;1,C29=" "),1,0)</f>
        <v>0</v>
      </c>
      <c r="Y29" s="44"/>
      <c r="Z29">
        <f>IF(OR(D29&lt;1,D29=" "),1,0)</f>
        <v>1</v>
      </c>
      <c r="AC29" s="44"/>
      <c r="AD29">
        <f>IF(OR(E29&lt;1,E29=" "),1,0)</f>
        <v>1</v>
      </c>
      <c r="AG29" s="44"/>
    </row>
    <row r="30" spans="1:33" ht="13.5" customHeight="1" thickBot="1">
      <c r="A30" s="40" t="s">
        <v>58</v>
      </c>
      <c r="B30" s="93">
        <f>'Evaluation Matrix Q1'!M31</f>
        <v>2</v>
      </c>
      <c r="C30" s="93">
        <f>'Evaluation Matrix Q2'!M31</f>
        <v>2</v>
      </c>
      <c r="D30" s="93">
        <f>'Evaluation Matrix Q3'!M31</f>
        <v>0</v>
      </c>
      <c r="E30" s="93">
        <f>'Evaluation Matrix Q4'!M31</f>
        <v>0</v>
      </c>
      <c r="F30" s="94">
        <f>IF(AND(B30=" ",C30=" ",D30=" ",E30=" ")," ",M30)</f>
        <v>2</v>
      </c>
      <c r="G30">
        <f t="shared" si="5"/>
        <v>0</v>
      </c>
      <c r="H30">
        <f t="shared" si="5"/>
        <v>0</v>
      </c>
      <c r="I30">
        <f t="shared" si="5"/>
        <v>1</v>
      </c>
      <c r="J30">
        <f t="shared" si="5"/>
        <v>1</v>
      </c>
      <c r="K30" s="45">
        <f>SUM(G30:J30)</f>
        <v>2</v>
      </c>
      <c r="L30" s="45">
        <f>4-K30</f>
        <v>2</v>
      </c>
      <c r="M30" s="44">
        <f>(IF(L30=0,0,(SUM(B30:E30))/L30))</f>
        <v>2</v>
      </c>
      <c r="N30">
        <f>IF(OR(F30&lt;1,F30=" "),1,0)</f>
        <v>0</v>
      </c>
      <c r="O30" s="44"/>
      <c r="P30" s="44"/>
      <c r="Q30" s="44"/>
      <c r="R30">
        <f>IF(OR(B30&lt;1,B30=" "),1,0)</f>
        <v>0</v>
      </c>
      <c r="S30" s="44"/>
      <c r="T30" s="44"/>
      <c r="U30" s="44"/>
      <c r="V30">
        <f>IF(OR(C30&lt;1,C30=" "),1,0)</f>
        <v>0</v>
      </c>
      <c r="W30" s="44"/>
      <c r="X30" s="44"/>
      <c r="Y30" s="44"/>
      <c r="Z30">
        <f>IF(OR(D30&lt;1,D30=" "),1,0)</f>
        <v>1</v>
      </c>
      <c r="AA30" s="44"/>
      <c r="AB30" s="44"/>
      <c r="AC30" s="44"/>
      <c r="AD30">
        <f>IF(OR(E30&lt;1,E30=" "),1,0)</f>
        <v>1</v>
      </c>
      <c r="AE30" s="44"/>
      <c r="AF30" s="44"/>
      <c r="AG30" s="44"/>
    </row>
    <row r="31" spans="1:33" ht="13.5" customHeight="1" thickBot="1" thickTop="1">
      <c r="A31" s="41" t="s">
        <v>35</v>
      </c>
      <c r="B31" s="90">
        <f>IF(AND(B32=" ",B33=" ")," ",U32)</f>
        <v>2</v>
      </c>
      <c r="C31" s="90">
        <f>IF(AND(C32=" ",C33=" ")," ",Y32)</f>
        <v>2</v>
      </c>
      <c r="D31" s="90">
        <f>IF(AND(D32=" ",D33=" ")," ",AC32)</f>
        <v>0</v>
      </c>
      <c r="E31" s="90">
        <f>IF(AND(E32=" ",E33=" ")," ",AG32)</f>
        <v>0</v>
      </c>
      <c r="F31" s="135">
        <f>IF(AND(F32=" ",F33=" ")," ",Q32)</f>
        <v>2</v>
      </c>
      <c r="G31" s="79">
        <f t="shared" si="5"/>
        <v>0</v>
      </c>
      <c r="H31">
        <f t="shared" si="5"/>
        <v>0</v>
      </c>
      <c r="I31">
        <f t="shared" si="5"/>
        <v>1</v>
      </c>
      <c r="J31">
        <f t="shared" si="5"/>
        <v>1</v>
      </c>
      <c r="K31">
        <f>IF(OR(F31&lt;1,F31=" "),1,0)</f>
        <v>0</v>
      </c>
      <c r="M31" s="44"/>
      <c r="O31" s="44"/>
      <c r="P31" s="44"/>
      <c r="Q31" s="44"/>
      <c r="S31" s="44"/>
      <c r="T31" s="44"/>
      <c r="U31" s="44"/>
      <c r="W31" s="44"/>
      <c r="X31" s="44"/>
      <c r="Y31" s="44"/>
      <c r="AA31" s="44"/>
      <c r="AB31" s="44"/>
      <c r="AC31" s="44"/>
      <c r="AE31" s="44"/>
      <c r="AF31" s="44"/>
      <c r="AG31" s="44"/>
    </row>
    <row r="32" spans="1:33" ht="13.5" customHeight="1">
      <c r="A32" s="18" t="s">
        <v>59</v>
      </c>
      <c r="B32" s="91">
        <f>'Evaluation Matrix Q1'!M33</f>
        <v>2</v>
      </c>
      <c r="C32" s="91">
        <f>'Evaluation Matrix Q2'!M33</f>
        <v>2</v>
      </c>
      <c r="D32" s="91">
        <f>'Evaluation Matrix Q3'!M33</f>
        <v>0</v>
      </c>
      <c r="E32" s="91">
        <f>'Evaluation Matrix Q4'!M33</f>
        <v>0</v>
      </c>
      <c r="F32" s="92">
        <f>IF(AND(B32=" ",C32=" ",D32=" ",E32=" ")," ",M32)</f>
        <v>2</v>
      </c>
      <c r="G32">
        <f aca="true" t="shared" si="6" ref="G32:J33">IF(OR(B32&lt;1,B32=" "),1,0)</f>
        <v>0</v>
      </c>
      <c r="H32">
        <f t="shared" si="6"/>
        <v>0</v>
      </c>
      <c r="I32">
        <f t="shared" si="6"/>
        <v>1</v>
      </c>
      <c r="J32">
        <f t="shared" si="6"/>
        <v>1</v>
      </c>
      <c r="K32" s="45">
        <f>SUM(G32:J32)</f>
        <v>2</v>
      </c>
      <c r="L32" s="45">
        <f>4-K32</f>
        <v>2</v>
      </c>
      <c r="M32" s="44">
        <f>(IF(L32=0,0,(SUM(B32:E32))/L32))</f>
        <v>2</v>
      </c>
      <c r="N32">
        <f>IF(OR(F32&lt;1,F32=" "),1,0)</f>
        <v>0</v>
      </c>
      <c r="O32" s="45">
        <f>SUM(N32:N33)</f>
        <v>0</v>
      </c>
      <c r="P32" s="45">
        <f>2-O32</f>
        <v>2</v>
      </c>
      <c r="Q32" s="44">
        <f>(IF(P32=0,0,(SUM(F32:F33))/P32))</f>
        <v>2</v>
      </c>
      <c r="R32">
        <f>IF(OR(B32&lt;1,B32=" "),1,0)</f>
        <v>0</v>
      </c>
      <c r="S32" s="45">
        <f>SUM(R32:R33)</f>
        <v>1</v>
      </c>
      <c r="T32" s="45">
        <f>2-S32</f>
        <v>1</v>
      </c>
      <c r="U32" s="44">
        <f>(IF(T32=0,0,(SUM(B32:B33))/T32))</f>
        <v>2</v>
      </c>
      <c r="V32">
        <f>IF(OR(C32&lt;1,C32=" "),1,0)</f>
        <v>0</v>
      </c>
      <c r="W32" s="45">
        <f>SUM(V32:V33)</f>
        <v>0</v>
      </c>
      <c r="X32" s="45">
        <f>2-W32</f>
        <v>2</v>
      </c>
      <c r="Y32" s="44">
        <f>(IF(X32=0,0,(SUM(C32:C33))/X32))</f>
        <v>2</v>
      </c>
      <c r="Z32">
        <f>IF(OR(D32&lt;1,D32=" "),1,0)</f>
        <v>1</v>
      </c>
      <c r="AA32" s="45">
        <f>SUM(Z32:Z33)</f>
        <v>2</v>
      </c>
      <c r="AB32" s="45">
        <f>2-AA32</f>
        <v>0</v>
      </c>
      <c r="AC32" s="44">
        <f>(IF(AB32=0,0,(SUM(D32:D33))/AB32))</f>
        <v>0</v>
      </c>
      <c r="AD32">
        <f>IF(OR(E32&lt;1,E32=" "),1,0)</f>
        <v>1</v>
      </c>
      <c r="AE32" s="45">
        <f>SUM(AD32:AD33)</f>
        <v>2</v>
      </c>
      <c r="AF32" s="45">
        <f>2-AE32</f>
        <v>0</v>
      </c>
      <c r="AG32" s="44">
        <f>(IF(AF32=0,0,(SUM(E32:E33))/AF32))</f>
        <v>0</v>
      </c>
    </row>
    <row r="33" spans="1:33" ht="13.5" customHeight="1" thickBot="1">
      <c r="A33" s="46" t="s">
        <v>60</v>
      </c>
      <c r="B33" s="97">
        <f>'Evaluation Matrix Q1'!M34</f>
        <v>0</v>
      </c>
      <c r="C33" s="97">
        <f>'Evaluation Matrix Q2'!M34</f>
        <v>2</v>
      </c>
      <c r="D33" s="97">
        <f>'Evaluation Matrix Q3'!M34</f>
        <v>0</v>
      </c>
      <c r="E33" s="97">
        <f>'Evaluation Matrix Q4'!M34</f>
        <v>0</v>
      </c>
      <c r="F33" s="98">
        <f>IF(AND(B33=" ",C33=" ",D33=" ",E33=" ")," ",M33)</f>
        <v>2</v>
      </c>
      <c r="G33">
        <f t="shared" si="6"/>
        <v>1</v>
      </c>
      <c r="H33">
        <f t="shared" si="6"/>
        <v>0</v>
      </c>
      <c r="I33">
        <f t="shared" si="6"/>
        <v>1</v>
      </c>
      <c r="J33">
        <f t="shared" si="6"/>
        <v>1</v>
      </c>
      <c r="K33" s="45">
        <f>SUM(G33:J33)</f>
        <v>3</v>
      </c>
      <c r="L33" s="45">
        <f>4-K33</f>
        <v>1</v>
      </c>
      <c r="M33" s="44">
        <f>(IF(L33=0,0,(SUM(B33:E33))/L33))</f>
        <v>2</v>
      </c>
      <c r="N33">
        <f>IF(OR(F33&lt;1,F33=" "),1,0)</f>
        <v>0</v>
      </c>
      <c r="Q33" s="44"/>
      <c r="R33">
        <f>IF(OR(B33&lt;1,B33=" "),1,0)</f>
        <v>1</v>
      </c>
      <c r="U33" s="44"/>
      <c r="V33">
        <f>IF(OR(C33&lt;1,C33=" "),1,0)</f>
        <v>0</v>
      </c>
      <c r="Y33" s="44"/>
      <c r="Z33">
        <f>IF(OR(D33&lt;1,D33=" "),1,0)</f>
        <v>1</v>
      </c>
      <c r="AC33" s="44"/>
      <c r="AD33">
        <f>IF(OR(E33&lt;1,E33=" "),1,0)</f>
        <v>1</v>
      </c>
      <c r="AG33" s="44"/>
    </row>
    <row r="34" spans="1:6" ht="13.5" customHeight="1" thickBot="1" thickTop="1">
      <c r="A34" s="47" t="s">
        <v>68</v>
      </c>
      <c r="B34" s="99">
        <f>IF(OR(B6=" ",B9=" ",B14=" ",B20=" ",B25=" ",B27=" ",B31=" ")," ",G37)</f>
        <v>2</v>
      </c>
      <c r="C34" s="99">
        <f>IF(OR(C6=" ",C9=" ",C14=" ",C20=" ",C25=" ",C27=" ",C31=" ")," ",H37)</f>
        <v>2</v>
      </c>
      <c r="D34" s="99">
        <f>IF(OR(D6=" ",D9=" ",D14=" ",D20=" ",D25=" ",D27=" ",D31=" ")," ",I37)</f>
        <v>2</v>
      </c>
      <c r="E34" s="99">
        <f>IF(OR(E6=" ",E9=" ",E14=" ",E20=" ",E25=" ",E27=" ",E31=" ")," ",J37)</f>
        <v>2</v>
      </c>
      <c r="F34" s="124">
        <f>IF(OR(F6=" ",F9=" ",F14=" ",F20=" ",F25=" ",F27=" ",F31=" ")," ",K37)</f>
        <v>2</v>
      </c>
    </row>
    <row r="35" spans="7:11" ht="13.5" thickTop="1">
      <c r="G35">
        <f>SUM(G6,G9,G14,G20,G25,G27,G31)</f>
        <v>0</v>
      </c>
      <c r="H35">
        <f>SUM(H6,H9,H14,H20,H25,H27,H31)</f>
        <v>0</v>
      </c>
      <c r="I35">
        <f>SUM(I6,I9,I14,I20,I25,I27,I31)</f>
        <v>3</v>
      </c>
      <c r="J35">
        <f>SUM(J6,J9,J14,J20,J25,J27,J31)</f>
        <v>2</v>
      </c>
      <c r="K35">
        <f>SUM(K6,K9,K14,K20,K25,K27,K31)</f>
        <v>0</v>
      </c>
    </row>
    <row r="36" spans="7:11" ht="12.75">
      <c r="G36">
        <f>7-G35</f>
        <v>7</v>
      </c>
      <c r="H36">
        <f>7-H35</f>
        <v>7</v>
      </c>
      <c r="I36">
        <f>7-I35</f>
        <v>4</v>
      </c>
      <c r="J36">
        <f>7-J35</f>
        <v>5</v>
      </c>
      <c r="K36">
        <f>7-K35</f>
        <v>7</v>
      </c>
    </row>
    <row r="37" spans="7:13" ht="12.75">
      <c r="G37" s="137">
        <f>(IF(G36=0,0,(SUM(B6,B9,B14,B20,B25,B27,B31))/G36))</f>
        <v>2</v>
      </c>
      <c r="H37" s="137">
        <f>(IF(H36=0,0,(SUM(C6,C9,C14,C20,C25,C27,C31))/H36))</f>
        <v>2</v>
      </c>
      <c r="I37" s="137">
        <f>(IF(I36=0,0,(SUM(D6,D9,D14,D20,D25,D27,D31))/I36))</f>
        <v>2</v>
      </c>
      <c r="J37" s="137">
        <f>(IF(J36=0,0,(SUM(E6,E9,E14,E20,E25,E27,E31))/J36))</f>
        <v>2</v>
      </c>
      <c r="K37" s="137">
        <f>(IF(K36=0,0,(SUM(F6,F9,F14,F20,F25,F27,F31))/K36))</f>
        <v>2</v>
      </c>
      <c r="L37" s="137"/>
      <c r="M37" s="137"/>
    </row>
    <row r="38" spans="1:6" ht="21.75">
      <c r="A38" s="148" t="s">
        <v>69</v>
      </c>
      <c r="B38" s="148"/>
      <c r="C38" s="148"/>
      <c r="D38" s="148"/>
      <c r="E38" s="148"/>
      <c r="F38" s="148"/>
    </row>
    <row r="39" spans="1:6" ht="18.75">
      <c r="A39" s="141" t="s">
        <v>115</v>
      </c>
      <c r="B39" s="143"/>
      <c r="C39" s="143"/>
      <c r="D39" s="143"/>
      <c r="E39" s="143"/>
      <c r="F39" s="143"/>
    </row>
  </sheetData>
  <sheetProtection/>
  <mergeCells count="9">
    <mergeCell ref="AD5:AG5"/>
    <mergeCell ref="A38:F38"/>
    <mergeCell ref="R5:U5"/>
    <mergeCell ref="A39:F39"/>
    <mergeCell ref="N5:Q5"/>
    <mergeCell ref="A1:F1"/>
    <mergeCell ref="A2:F2"/>
    <mergeCell ref="V5:Y5"/>
    <mergeCell ref="Z5:AC5"/>
  </mergeCells>
  <printOptions horizontalCentered="1"/>
  <pageMargins left="0.43" right="0.13" top="0.42" bottom="0.36" header="0.31" footer="0.21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Verizon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Decker</dc:creator>
  <cp:keywords/>
  <dc:description/>
  <cp:lastModifiedBy>Manning, John</cp:lastModifiedBy>
  <cp:lastPrinted>2007-01-31T17:16:25Z</cp:lastPrinted>
  <dcterms:created xsi:type="dcterms:W3CDTF">2007-01-02T20:26:08Z</dcterms:created>
  <dcterms:modified xsi:type="dcterms:W3CDTF">2014-03-25T12:34:37Z</dcterms:modified>
  <cp:category/>
  <cp:version/>
  <cp:contentType/>
  <cp:contentStatus/>
</cp:coreProperties>
</file>